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Scoresheet!$A$1:$IL$33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19" i="1" l="1"/>
  <c r="N19" i="1" s="1"/>
  <c r="AD11" i="1" l="1"/>
  <c r="AD10" i="1"/>
  <c r="AD15" i="1"/>
  <c r="AD3" i="1"/>
  <c r="AD4" i="1"/>
  <c r="AD12" i="1"/>
  <c r="AD13" i="1"/>
  <c r="AD19" i="1"/>
  <c r="AD6" i="1"/>
  <c r="AD20" i="1"/>
  <c r="AD18" i="1"/>
  <c r="AD17" i="1"/>
  <c r="AD14" i="1"/>
  <c r="AD21" i="1"/>
  <c r="AQ11" i="1"/>
  <c r="AQ10" i="1"/>
  <c r="AQ15" i="1"/>
  <c r="AQ3" i="1"/>
  <c r="AQ4" i="1"/>
  <c r="AQ12" i="1"/>
  <c r="AQ13" i="1"/>
  <c r="AQ19" i="1"/>
  <c r="AQ6" i="1"/>
  <c r="AQ20" i="1"/>
  <c r="AQ18" i="1"/>
  <c r="AQ17" i="1"/>
  <c r="AQ14" i="1"/>
  <c r="AQ21" i="1"/>
  <c r="AP11" i="1"/>
  <c r="AP10" i="1"/>
  <c r="AP15" i="1"/>
  <c r="AP3" i="1"/>
  <c r="AP4" i="1"/>
  <c r="AP12" i="1"/>
  <c r="AP13" i="1"/>
  <c r="AP19" i="1"/>
  <c r="AP6" i="1"/>
  <c r="AP20" i="1"/>
  <c r="AP18" i="1"/>
  <c r="AP17" i="1"/>
  <c r="AP14" i="1"/>
  <c r="AP21" i="1"/>
  <c r="AC11" i="1"/>
  <c r="AC10" i="1"/>
  <c r="AC15" i="1"/>
  <c r="AC3" i="1"/>
  <c r="AC4" i="1"/>
  <c r="AC12" i="1"/>
  <c r="AC13" i="1"/>
  <c r="AC19" i="1"/>
  <c r="AC6" i="1"/>
  <c r="AC20" i="1"/>
  <c r="AC18" i="1"/>
  <c r="AC17" i="1"/>
  <c r="AC14" i="1"/>
  <c r="AC21" i="1"/>
  <c r="O13" i="1" l="1"/>
  <c r="O20" i="1" l="1"/>
  <c r="N20" i="1" s="1"/>
  <c r="O18" i="1"/>
  <c r="N18" i="1" s="1"/>
  <c r="O17" i="1"/>
  <c r="N17" i="1" s="1"/>
  <c r="O14" i="1"/>
  <c r="N14" i="1" s="1"/>
  <c r="O21" i="1"/>
  <c r="N21" i="1" s="1"/>
  <c r="CL10" i="1" l="1"/>
  <c r="CL15" i="1"/>
  <c r="CL8" i="1"/>
  <c r="CL11" i="1"/>
  <c r="CL3" i="1"/>
  <c r="CA10" i="1"/>
  <c r="CA15" i="1"/>
  <c r="CA8" i="1"/>
  <c r="CA11" i="1"/>
  <c r="CA3" i="1"/>
  <c r="BC10" i="1"/>
  <c r="BC15" i="1"/>
  <c r="BC8" i="1"/>
  <c r="BC11" i="1"/>
  <c r="BC3" i="1"/>
  <c r="AQ8" i="1"/>
  <c r="AD8" i="1"/>
  <c r="I10" i="1"/>
  <c r="J10" i="1"/>
  <c r="O10" i="1"/>
  <c r="N10" i="1" s="1"/>
  <c r="AB10" i="1"/>
  <c r="AO10" i="1"/>
  <c r="BA10" i="1"/>
  <c r="BB10" i="1"/>
  <c r="BL10" i="1"/>
  <c r="BM10" i="1"/>
  <c r="BN10" i="1"/>
  <c r="BY10" i="1"/>
  <c r="BZ10" i="1"/>
  <c r="I15" i="1"/>
  <c r="J15" i="1"/>
  <c r="O15" i="1"/>
  <c r="N15" i="1" s="1"/>
  <c r="AB15" i="1"/>
  <c r="AO15" i="1"/>
  <c r="BA15" i="1"/>
  <c r="BB15" i="1"/>
  <c r="BL15" i="1"/>
  <c r="BM15" i="1"/>
  <c r="BN15" i="1"/>
  <c r="BY15" i="1"/>
  <c r="BZ15" i="1"/>
  <c r="I8" i="1"/>
  <c r="J8" i="1"/>
  <c r="O8" i="1"/>
  <c r="N8" i="1" s="1"/>
  <c r="AB8" i="1"/>
  <c r="AC8" i="1"/>
  <c r="AO8" i="1"/>
  <c r="AP8" i="1"/>
  <c r="BA8" i="1"/>
  <c r="BB8" i="1"/>
  <c r="BL8" i="1"/>
  <c r="BM8" i="1"/>
  <c r="BN8" i="1"/>
  <c r="BY8" i="1"/>
  <c r="BZ8" i="1"/>
  <c r="I11" i="1"/>
  <c r="J11" i="1"/>
  <c r="O11" i="1"/>
  <c r="N11" i="1" s="1"/>
  <c r="AB11" i="1"/>
  <c r="AO11" i="1"/>
  <c r="BA11" i="1"/>
  <c r="BB11" i="1"/>
  <c r="BL11" i="1"/>
  <c r="BM11" i="1"/>
  <c r="BN11" i="1"/>
  <c r="BY11" i="1"/>
  <c r="BZ11" i="1"/>
  <c r="I3" i="1"/>
  <c r="J3" i="1"/>
  <c r="O3" i="1"/>
  <c r="N3" i="1" s="1"/>
  <c r="AB3" i="1"/>
  <c r="AO3" i="1"/>
  <c r="BA3" i="1"/>
  <c r="BB3" i="1"/>
  <c r="BL3" i="1"/>
  <c r="BM3" i="1"/>
  <c r="BN3" i="1"/>
  <c r="BY3" i="1"/>
  <c r="BZ3" i="1"/>
  <c r="BO8" i="1" l="1"/>
  <c r="BO15" i="1"/>
  <c r="BO3" i="1"/>
  <c r="M3" i="1"/>
  <c r="CB3" i="1"/>
  <c r="AR3" i="1"/>
  <c r="AE3" i="1"/>
  <c r="M11" i="1"/>
  <c r="M8" i="1"/>
  <c r="BD8" i="1"/>
  <c r="AR8" i="1"/>
  <c r="G8" i="1"/>
  <c r="H8" i="1" s="1"/>
  <c r="M15" i="1"/>
  <c r="M10" i="1"/>
  <c r="AE10" i="1"/>
  <c r="G3" i="1"/>
  <c r="H3" i="1" s="1"/>
  <c r="AR15" i="1"/>
  <c r="BO10" i="1"/>
  <c r="CB8" i="1"/>
  <c r="CB10" i="1"/>
  <c r="BD3" i="1"/>
  <c r="BO11" i="1"/>
  <c r="BD15" i="1"/>
  <c r="G10" i="1"/>
  <c r="H10" i="1" s="1"/>
  <c r="CB15" i="1"/>
  <c r="CB11" i="1"/>
  <c r="BD10" i="1"/>
  <c r="BD11" i="1"/>
  <c r="AR11" i="1"/>
  <c r="AR10" i="1"/>
  <c r="AE11" i="1"/>
  <c r="AE8" i="1"/>
  <c r="AE15" i="1"/>
  <c r="G11" i="1"/>
  <c r="H11" i="1" s="1"/>
  <c r="G15" i="1"/>
  <c r="H15" i="1" s="1"/>
  <c r="I4" i="1" l="1"/>
  <c r="J4" i="1"/>
  <c r="O4" i="1"/>
  <c r="N4" i="1" s="1"/>
  <c r="AB4" i="1"/>
  <c r="AO4" i="1"/>
  <c r="BA4" i="1"/>
  <c r="BB4" i="1"/>
  <c r="BC4" i="1"/>
  <c r="BL4" i="1"/>
  <c r="BM4" i="1"/>
  <c r="BN4" i="1"/>
  <c r="BY4" i="1"/>
  <c r="BZ4" i="1"/>
  <c r="CA4" i="1"/>
  <c r="CJ4" i="1"/>
  <c r="CK4" i="1"/>
  <c r="CL4" i="1"/>
  <c r="CJ3" i="1"/>
  <c r="L3" i="1" s="1"/>
  <c r="CK3" i="1"/>
  <c r="CJ11" i="1"/>
  <c r="L11" i="1" s="1"/>
  <c r="K11" i="1" s="1"/>
  <c r="CK11" i="1"/>
  <c r="I12" i="1"/>
  <c r="J12" i="1"/>
  <c r="O12" i="1"/>
  <c r="N12" i="1" s="1"/>
  <c r="AB12" i="1"/>
  <c r="AO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13" i="1"/>
  <c r="J13" i="1"/>
  <c r="N13" i="1"/>
  <c r="AB13" i="1"/>
  <c r="AO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M13" i="1" l="1"/>
  <c r="L13" i="1"/>
  <c r="K3" i="1"/>
  <c r="CM4" i="1"/>
  <c r="AR4" i="1"/>
  <c r="M4" i="1"/>
  <c r="G4" i="1"/>
  <c r="H4" i="1" s="1"/>
  <c r="BO13" i="1"/>
  <c r="BD12" i="1"/>
  <c r="M12" i="1"/>
  <c r="BO12" i="1"/>
  <c r="BD4" i="1"/>
  <c r="CM13" i="1"/>
  <c r="AR13" i="1"/>
  <c r="CB12" i="1"/>
  <c r="AE12" i="1"/>
  <c r="G12" i="1"/>
  <c r="H12" i="1" s="1"/>
  <c r="BO4" i="1"/>
  <c r="CB13" i="1"/>
  <c r="AE13" i="1"/>
  <c r="BD13" i="1"/>
  <c r="CM12" i="1"/>
  <c r="AR12" i="1"/>
  <c r="CB4" i="1"/>
  <c r="AE4" i="1"/>
  <c r="L4" i="1"/>
  <c r="G13" i="1"/>
  <c r="H13" i="1" s="1"/>
  <c r="CM11" i="1"/>
  <c r="CM3" i="1"/>
  <c r="L12" i="1"/>
  <c r="K12" i="1" l="1"/>
  <c r="K4" i="1"/>
  <c r="K13" i="1"/>
  <c r="CJ8" i="1" l="1"/>
  <c r="L8" i="1" s="1"/>
  <c r="CK8" i="1"/>
  <c r="K8" i="1" l="1"/>
  <c r="CM8" i="1"/>
  <c r="I17" i="1" l="1"/>
  <c r="J17" i="1"/>
  <c r="AB17" i="1"/>
  <c r="AO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L17" i="1" l="1"/>
  <c r="M17" i="1"/>
  <c r="CM17" i="1"/>
  <c r="AR17" i="1"/>
  <c r="BD17" i="1"/>
  <c r="BO17" i="1"/>
  <c r="CB17" i="1"/>
  <c r="AE17" i="1"/>
  <c r="G17" i="1"/>
  <c r="H17" i="1" s="1"/>
  <c r="K17" i="1" l="1"/>
  <c r="O6" i="1"/>
  <c r="N6" i="1" s="1"/>
  <c r="AO20" i="1" l="1"/>
  <c r="AO21" i="1"/>
  <c r="AO19" i="1"/>
  <c r="I19" i="1"/>
  <c r="J19" i="1"/>
  <c r="AB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20" i="1"/>
  <c r="J20" i="1"/>
  <c r="AB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21" i="1"/>
  <c r="J21" i="1"/>
  <c r="AB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BA18" i="1"/>
  <c r="AO18" i="1"/>
  <c r="BB18" i="1"/>
  <c r="BC18" i="1"/>
  <c r="L19" i="1" l="1"/>
  <c r="M19" i="1"/>
  <c r="L21" i="1"/>
  <c r="M21" i="1"/>
  <c r="M20" i="1"/>
  <c r="L20" i="1"/>
  <c r="BO21" i="1"/>
  <c r="G20" i="1"/>
  <c r="H20" i="1" s="1"/>
  <c r="G19" i="1"/>
  <c r="H19" i="1" s="1"/>
  <c r="BO19" i="1"/>
  <c r="AR20" i="1"/>
  <c r="BO20" i="1"/>
  <c r="AR19" i="1"/>
  <c r="CM20" i="1"/>
  <c r="CM19" i="1"/>
  <c r="CB20" i="1"/>
  <c r="CB19" i="1"/>
  <c r="BD20" i="1"/>
  <c r="BD19" i="1"/>
  <c r="CB21" i="1"/>
  <c r="AE21" i="1"/>
  <c r="CM21" i="1"/>
  <c r="AR21" i="1"/>
  <c r="G21" i="1"/>
  <c r="H21" i="1" s="1"/>
  <c r="BD21" i="1"/>
  <c r="AE20" i="1"/>
  <c r="AE19" i="1"/>
  <c r="BD18" i="1"/>
  <c r="CJ15" i="1"/>
  <c r="L15" i="1" s="1"/>
  <c r="K15" i="1" s="1"/>
  <c r="CK15" i="1"/>
  <c r="K19" i="1" l="1"/>
  <c r="K20" i="1"/>
  <c r="K21" i="1"/>
  <c r="CM15" i="1"/>
  <c r="BL6" i="1"/>
  <c r="BM6" i="1"/>
  <c r="BN6" i="1"/>
  <c r="BL14" i="1"/>
  <c r="BM14" i="1"/>
  <c r="BN14" i="1"/>
  <c r="BL18" i="1"/>
  <c r="BM18" i="1"/>
  <c r="BN18" i="1"/>
  <c r="BO6" i="1" l="1"/>
  <c r="BO18" i="1"/>
  <c r="BO14" i="1"/>
  <c r="I18" i="1" l="1"/>
  <c r="J18" i="1"/>
  <c r="AB18" i="1"/>
  <c r="BY18" i="1"/>
  <c r="BZ18" i="1"/>
  <c r="CA18" i="1"/>
  <c r="CJ18" i="1"/>
  <c r="CK18" i="1"/>
  <c r="CL18" i="1"/>
  <c r="CJ10" i="1"/>
  <c r="L10" i="1" s="1"/>
  <c r="CK10" i="1"/>
  <c r="L18" i="1" l="1"/>
  <c r="M18" i="1"/>
  <c r="K10" i="1"/>
  <c r="G18" i="1"/>
  <c r="CB18" i="1"/>
  <c r="AE18" i="1"/>
  <c r="CM10" i="1"/>
  <c r="CM18" i="1"/>
  <c r="AR18" i="1"/>
  <c r="K18" i="1" l="1"/>
  <c r="I14" i="1"/>
  <c r="J14" i="1"/>
  <c r="AB14" i="1"/>
  <c r="AO14" i="1"/>
  <c r="BA14" i="1"/>
  <c r="BB14" i="1"/>
  <c r="BC14" i="1"/>
  <c r="BY14" i="1"/>
  <c r="BZ14" i="1"/>
  <c r="CA14" i="1"/>
  <c r="CJ14" i="1"/>
  <c r="CK14" i="1"/>
  <c r="CL14" i="1"/>
  <c r="L14" i="1" l="1"/>
  <c r="M14" i="1"/>
  <c r="BD14" i="1"/>
  <c r="CM14" i="1"/>
  <c r="CB14" i="1"/>
  <c r="AR14" i="1"/>
  <c r="AE14" i="1"/>
  <c r="G14" i="1"/>
  <c r="CJ6" i="1"/>
  <c r="CK6" i="1"/>
  <c r="CL6" i="1"/>
  <c r="I6" i="1"/>
  <c r="J6" i="1"/>
  <c r="AB6" i="1"/>
  <c r="AO6" i="1"/>
  <c r="BA6" i="1"/>
  <c r="BY6" i="1"/>
  <c r="BC6" i="1"/>
  <c r="CA6" i="1"/>
  <c r="BB6" i="1"/>
  <c r="BZ6" i="1"/>
  <c r="K14" i="1" l="1"/>
  <c r="M6" i="1"/>
  <c r="L6" i="1"/>
  <c r="CB6" i="1"/>
  <c r="BD6" i="1"/>
  <c r="AE6" i="1"/>
  <c r="AR6" i="1"/>
  <c r="CM6" i="1"/>
  <c r="G6" i="1"/>
  <c r="H14" i="1" l="1"/>
  <c r="K6" i="1"/>
  <c r="H18" i="1"/>
  <c r="H6" i="1"/>
</calcChain>
</file>

<file path=xl/sharedStrings.xml><?xml version="1.0" encoding="utf-8"?>
<sst xmlns="http://schemas.openxmlformats.org/spreadsheetml/2006/main" count="358" uniqueCount="124">
  <si>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</si>
  <si>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</si>
  <si>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</si>
  <si>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</si>
  <si>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</si>
  <si>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</si>
  <si>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</si>
  <si>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</si>
  <si>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</si>
  <si>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</si>
  <si>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</si>
  <si>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</si>
  <si>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</si>
  <si>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</si>
  <si>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</si>
  <si>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</si>
  <si>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</si>
  <si>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</si>
  <si>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</si>
  <si>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</si>
  <si>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</si>
  <si>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</si>
  <si>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</si>
  <si>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</si>
  <si>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</si>
  <si>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</si>
  <si>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</si>
  <si>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</si>
  <si>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</si>
  <si>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</si>
  <si>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</si>
  <si>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</si>
  <si>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</si>
  <si>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</si>
  <si>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</si>
  <si>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</si>
  <si>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</si>
  <si>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</si>
  <si>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</si>
  <si>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</si>
  <si>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</si>
  <si>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</si>
  <si>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</si>
  <si>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</si>
  <si>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</si>
  <si>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</si>
  <si>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</si>
  <si>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</si>
  <si>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</si>
  <si>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</si>
  <si>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</si>
  <si>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</si>
  <si>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</si>
  <si>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</si>
  <si>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</si>
  <si>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</si>
  <si>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</si>
  <si>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</si>
  <si>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</si>
  <si>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</si>
  <si>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</si>
  <si>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</si>
  <si>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</si>
  <si>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</si>
  <si>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</si>
  <si>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</si>
  <si>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</si>
  <si>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</si>
  <si>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</si>
  <si>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</si>
  <si>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</si>
  <si>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</si>
  <si>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</si>
  <si>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</si>
  <si>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</si>
  <si>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</si>
  <si>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</si>
  <si>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</si>
  <si>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</si>
  <si>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</si>
  <si>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</si>
  <si>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</si>
  <si>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</si>
  <si>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</si>
  <si>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</si>
  <si>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</si>
  <si>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</si>
  <si>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</si>
  <si>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</si>
  <si>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</si>
  <si>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</si>
  <si>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</si>
  <si>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</si>
  <si>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</si>
  <si>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</si>
  <si>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</si>
  <si>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</si>
  <si>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</si>
  <si>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</si>
  <si>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</si>
  <si>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3
How Far Is It?</t>
  </si>
  <si>
    <t>Bay 4
A Push Over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</si>
  <si>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</si>
  <si>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</si>
  <si>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</si>
  <si>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</si>
  <si>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</si>
  <si>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Iron</t>
  </si>
  <si>
    <t>Bay 7
Wedge and Driver</t>
  </si>
  <si>
    <t>Scott W</t>
  </si>
  <si>
    <t>Will H</t>
  </si>
  <si>
    <t>Judy W</t>
  </si>
  <si>
    <t>Mick M</t>
  </si>
  <si>
    <t>FRIDPA
Pikes Peak
Shotgun Side Match
July 23, 2017</t>
  </si>
  <si>
    <t>Bay 7
Long Poke Standards</t>
  </si>
  <si>
    <t>Chris H</t>
  </si>
  <si>
    <t>Pump</t>
  </si>
  <si>
    <t>Jeff K  * **</t>
  </si>
  <si>
    <t>Fred G</t>
  </si>
  <si>
    <t>Mike K</t>
  </si>
  <si>
    <t>Jeff G</t>
  </si>
  <si>
    <t>Henry M **</t>
  </si>
  <si>
    <t>David L</t>
  </si>
  <si>
    <t>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</si>
</sst>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2" fontId="2" fillId="3" borderId="32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16" xfId="0" applyNumberFormat="1" applyFill="1" applyBorder="1" applyAlignment="1" applyProtection="1">
      <alignment horizontal="right" vertical="center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right" vertical="center"/>
      <protection locked="0"/>
    </xf>
    <xf numFmtId="2" fontId="0" fillId="0" borderId="7" xfId="0" applyNumberFormat="1" applyFill="1" applyBorder="1" applyAlignment="1" applyProtection="1">
      <alignment horizontal="right" vertical="center"/>
      <protection locked="0"/>
    </xf>
    <xf numFmtId="1" fontId="0" fillId="0" borderId="7" xfId="0" applyNumberFormat="1" applyFill="1" applyBorder="1" applyAlignment="1" applyProtection="1">
      <alignment horizontal="right" vertical="center"/>
      <protection locked="0"/>
    </xf>
    <xf numFmtId="1" fontId="0" fillId="0" borderId="10" xfId="0" applyNumberFormat="1" applyFill="1" applyBorder="1" applyAlignment="1" applyProtection="1">
      <alignment horizontal="right" vertical="center"/>
      <protection locked="0"/>
    </xf>
    <xf numFmtId="2" fontId="0" fillId="0" borderId="9" xfId="0" applyNumberFormat="1" applyFill="1" applyBorder="1" applyAlignment="1" applyProtection="1">
      <alignment horizontal="right" vertical="center"/>
    </xf>
    <xf numFmtId="164" fontId="0" fillId="0" borderId="7" xfId="0" applyNumberFormat="1" applyFill="1" applyBorder="1" applyAlignment="1" applyProtection="1">
      <alignment horizontal="right" vertical="center"/>
    </xf>
    <xf numFmtId="1" fontId="0" fillId="0" borderId="7" xfId="0" applyNumberForma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8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14" sqref="B14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4" hidden="1" customWidth="1"/>
    <col min="42" max="42" width="4.5546875" style="4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7" bestFit="1" customWidth="1"/>
  </cols>
  <sheetData>
    <row r="1" spans="1:251" ht="71.400000000000006" customHeight="1" thickTop="1" x14ac:dyDescent="0.3">
      <c r="A1" s="132" t="s">
        <v>113</v>
      </c>
      <c r="B1" s="133"/>
      <c r="C1" s="133"/>
      <c r="D1" s="133"/>
      <c r="E1" s="133"/>
      <c r="F1" s="133"/>
      <c r="G1" s="19" t="s">
        <v>65</v>
      </c>
      <c r="H1" s="20" t="s">
        <v>66</v>
      </c>
      <c r="I1" s="134" t="s">
        <v>28</v>
      </c>
      <c r="J1" s="135"/>
      <c r="K1" s="127" t="s">
        <v>96</v>
      </c>
      <c r="L1" s="136"/>
      <c r="M1" s="136"/>
      <c r="N1" s="136"/>
      <c r="O1" s="137"/>
      <c r="P1" s="129" t="s">
        <v>114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4" t="s">
        <v>108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4" t="s">
        <v>100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7" t="s">
        <v>82</v>
      </c>
      <c r="BF1" s="128"/>
      <c r="BG1" s="128"/>
      <c r="BH1" s="128"/>
      <c r="BI1" s="128"/>
      <c r="BJ1" s="128"/>
      <c r="BK1" s="128"/>
      <c r="BL1" s="128"/>
      <c r="BM1" s="128"/>
      <c r="BN1" s="128"/>
      <c r="BO1" s="124"/>
      <c r="BP1" s="129" t="s">
        <v>101</v>
      </c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30" t="s">
        <v>94</v>
      </c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23" t="s">
        <v>97</v>
      </c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 t="s">
        <v>0</v>
      </c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 t="s">
        <v>1</v>
      </c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 t="s">
        <v>2</v>
      </c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 t="s">
        <v>3</v>
      </c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 t="s">
        <v>4</v>
      </c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 t="s">
        <v>5</v>
      </c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 t="s">
        <v>6</v>
      </c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 t="s">
        <v>7</v>
      </c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 t="s">
        <v>8</v>
      </c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 t="s">
        <v>9</v>
      </c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 t="s">
        <v>10</v>
      </c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 t="s">
        <v>11</v>
      </c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 t="s">
        <v>12</v>
      </c>
      <c r="IB1" s="123"/>
      <c r="IC1" s="123"/>
      <c r="ID1" s="123"/>
      <c r="IE1" s="123"/>
      <c r="IF1" s="123"/>
      <c r="IG1" s="123"/>
      <c r="IH1" s="123"/>
      <c r="II1" s="123"/>
      <c r="IJ1" s="123"/>
      <c r="IK1" s="126"/>
      <c r="IL1" s="85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3" t="s">
        <v>85</v>
      </c>
      <c r="E2" s="48" t="s">
        <v>102</v>
      </c>
      <c r="F2" s="49" t="s">
        <v>103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1" t="s">
        <v>30</v>
      </c>
      <c r="CD2" s="68" t="s">
        <v>31</v>
      </c>
      <c r="CE2" s="68" t="s">
        <v>29</v>
      </c>
      <c r="CF2" s="68" t="s">
        <v>37</v>
      </c>
      <c r="CG2" s="68" t="s">
        <v>98</v>
      </c>
      <c r="CH2" s="68" t="s">
        <v>91</v>
      </c>
      <c r="CI2" s="72" t="s">
        <v>40</v>
      </c>
      <c r="CJ2" s="73" t="s">
        <v>41</v>
      </c>
      <c r="CK2" s="68" t="s">
        <v>29</v>
      </c>
      <c r="CL2" s="68" t="s">
        <v>42</v>
      </c>
      <c r="CM2" s="69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5"/>
    </row>
    <row r="3" spans="1:251" x14ac:dyDescent="0.25">
      <c r="A3" s="34">
        <v>1</v>
      </c>
      <c r="B3" s="64" t="s">
        <v>119</v>
      </c>
      <c r="C3" s="25"/>
      <c r="D3" s="65"/>
      <c r="E3" s="65" t="s">
        <v>106</v>
      </c>
      <c r="F3" s="66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L3+M3+O3</f>
        <v>32.340000000000003</v>
      </c>
      <c r="L3" s="60">
        <f>AB3+AO3+BA3+BL3+BY3+CJ3+CU3+DF3+DQ3+EB3+EM3+EX3+FI3+FT3+GE3+GP3+HA3+HL3+HW3+IH3</f>
        <v>27.34</v>
      </c>
      <c r="M3" s="37">
        <f>AD3+AQ3+BC3+BN3+CA3+CL3+CW3+DH3+DS3+ED3+EO3+EZ3+FK3+FV3+GG3+GR3+HC3+HN3+HY3+IJ3</f>
        <v>0</v>
      </c>
      <c r="N3" s="38">
        <f>O3</f>
        <v>5</v>
      </c>
      <c r="O3" s="61">
        <f>W3+AJ3+AV3+BG3+BT3+CE3+CP3+DA3+DL3+DW3+EH3+ES3+FD3+FO3+FZ3+GK3+GV3+HG3+HR3+IC3</f>
        <v>5</v>
      </c>
      <c r="P3" s="32">
        <v>27.34</v>
      </c>
      <c r="Q3" s="29"/>
      <c r="R3" s="29"/>
      <c r="S3" s="29"/>
      <c r="T3" s="29"/>
      <c r="U3" s="29"/>
      <c r="V3" s="29"/>
      <c r="W3" s="30">
        <v>5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27.34</v>
      </c>
      <c r="AC3" s="27">
        <f>W3</f>
        <v>5</v>
      </c>
      <c r="AD3" s="23">
        <f>(X3*3)+(Y3*10)+(Z3*5)+(AA3*20)</f>
        <v>0</v>
      </c>
      <c r="AE3" s="46">
        <f>AB3+AC3+AD3</f>
        <v>32.340000000000003</v>
      </c>
      <c r="AF3" s="89"/>
      <c r="AG3" s="90"/>
      <c r="AH3" s="90"/>
      <c r="AI3" s="90"/>
      <c r="AJ3" s="91"/>
      <c r="AK3" s="91"/>
      <c r="AL3" s="91"/>
      <c r="AM3" s="91"/>
      <c r="AN3" s="92"/>
      <c r="AO3" s="93">
        <f>AF3+AG3+AH3+AI3</f>
        <v>0</v>
      </c>
      <c r="AP3" s="94">
        <f>AJ3</f>
        <v>0</v>
      </c>
      <c r="AQ3" s="95">
        <f>(AK3*3)+(AL3*10)+(AM3*5)+(AN3*20)</f>
        <v>0</v>
      </c>
      <c r="AR3" s="96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</f>
        <v>0</v>
      </c>
      <c r="CA3" s="33">
        <f>(BU3*3)+(BV3*10)+(BW3*5)+(BX3*20)</f>
        <v>0</v>
      </c>
      <c r="CB3" s="74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0">
        <f>CJ3+CK3+CL3</f>
        <v>0</v>
      </c>
      <c r="CN3" s="4"/>
      <c r="CO3" s="4"/>
      <c r="CP3" s="4"/>
      <c r="CQ3" s="4"/>
      <c r="CR3" s="4"/>
      <c r="CS3" s="4"/>
      <c r="CT3" s="4"/>
      <c r="CU3" s="75"/>
      <c r="CW3" s="4"/>
      <c r="CX3" s="76"/>
      <c r="CY3" s="40"/>
      <c r="CZ3" s="4"/>
      <c r="DA3" s="4"/>
      <c r="DB3" s="4"/>
      <c r="DC3" s="4"/>
      <c r="DD3" s="4"/>
      <c r="DE3" s="4"/>
      <c r="DF3" s="75"/>
      <c r="DH3" s="4"/>
      <c r="DI3" s="76"/>
      <c r="DJ3" s="40"/>
      <c r="DK3" s="4"/>
      <c r="DL3" s="4"/>
      <c r="DM3" s="4"/>
      <c r="DN3" s="4"/>
      <c r="DO3" s="4"/>
      <c r="DP3" s="4"/>
      <c r="DQ3" s="75"/>
      <c r="DS3" s="4"/>
      <c r="DT3" s="76"/>
      <c r="DU3" s="40"/>
      <c r="DV3" s="4"/>
      <c r="DW3" s="4"/>
      <c r="DX3" s="4"/>
      <c r="DY3" s="4"/>
      <c r="DZ3" s="4"/>
      <c r="EA3" s="4"/>
      <c r="EB3" s="75"/>
      <c r="ED3" s="4"/>
      <c r="EE3" s="76"/>
      <c r="EF3" s="40"/>
      <c r="EG3" s="4"/>
      <c r="EH3" s="4"/>
      <c r="EI3" s="4"/>
      <c r="EJ3" s="4"/>
      <c r="EK3" s="4"/>
      <c r="EL3" s="4"/>
      <c r="EM3" s="75"/>
      <c r="EO3" s="4"/>
      <c r="EP3" s="76"/>
      <c r="EQ3" s="40"/>
      <c r="ER3" s="4"/>
      <c r="ES3" s="4"/>
      <c r="ET3" s="4"/>
      <c r="EU3" s="4"/>
      <c r="EV3" s="4"/>
      <c r="EW3" s="4"/>
      <c r="EX3" s="75"/>
      <c r="EZ3" s="4"/>
      <c r="FA3" s="76"/>
      <c r="FB3" s="40"/>
      <c r="FC3" s="4"/>
      <c r="FD3" s="4"/>
      <c r="FE3" s="4"/>
      <c r="FF3" s="4"/>
      <c r="FG3" s="4"/>
      <c r="FH3" s="4"/>
      <c r="FI3" s="75"/>
      <c r="FK3" s="4"/>
      <c r="FL3" s="76"/>
      <c r="FM3" s="40"/>
      <c r="FN3" s="4"/>
      <c r="FO3" s="4"/>
      <c r="FP3" s="4"/>
      <c r="FQ3" s="4"/>
      <c r="FR3" s="4"/>
      <c r="FS3" s="4"/>
      <c r="FT3" s="75"/>
      <c r="FV3" s="4"/>
      <c r="FW3" s="76"/>
      <c r="FX3" s="40"/>
      <c r="FY3" s="4"/>
      <c r="FZ3" s="4"/>
      <c r="GA3" s="4"/>
      <c r="GB3" s="4"/>
      <c r="GC3" s="4"/>
      <c r="GD3" s="4"/>
      <c r="GE3" s="75"/>
      <c r="GG3" s="4"/>
      <c r="GH3" s="76"/>
      <c r="GI3" s="40"/>
      <c r="GJ3" s="4"/>
      <c r="GK3" s="4"/>
      <c r="GL3" s="4"/>
      <c r="GM3" s="4"/>
      <c r="GN3" s="4"/>
      <c r="GO3" s="4"/>
      <c r="GP3" s="75"/>
      <c r="GR3" s="4"/>
      <c r="GS3" s="76"/>
      <c r="GT3" s="40"/>
      <c r="GU3" s="4"/>
      <c r="GV3" s="4"/>
      <c r="GW3" s="4"/>
      <c r="GX3" s="4"/>
      <c r="GY3" s="4"/>
      <c r="GZ3" s="4"/>
      <c r="HA3" s="75"/>
      <c r="HC3" s="4"/>
      <c r="HD3" s="76"/>
      <c r="HE3" s="40"/>
      <c r="HF3" s="4"/>
      <c r="HG3" s="4"/>
      <c r="HH3" s="4"/>
      <c r="HI3" s="4"/>
      <c r="HJ3" s="4"/>
      <c r="HK3" s="4"/>
      <c r="HL3" s="75"/>
      <c r="HN3" s="4"/>
      <c r="HO3" s="76"/>
      <c r="HP3" s="40"/>
      <c r="HQ3" s="4"/>
      <c r="HR3" s="4"/>
      <c r="HS3" s="4"/>
      <c r="HT3" s="4"/>
      <c r="HU3" s="4"/>
      <c r="HV3" s="4"/>
      <c r="HW3" s="75"/>
      <c r="HY3" s="4"/>
      <c r="HZ3" s="76"/>
      <c r="IA3" s="40"/>
      <c r="IB3" s="4"/>
      <c r="IC3" s="4"/>
      <c r="ID3" s="4"/>
      <c r="IE3" s="4"/>
      <c r="IF3" s="4"/>
      <c r="IG3" s="4"/>
      <c r="IH3" s="75"/>
      <c r="IJ3" s="4"/>
      <c r="IK3" s="4"/>
      <c r="IL3" s="85"/>
      <c r="IM3" s="4"/>
      <c r="IN3" s="4"/>
      <c r="IO3" s="4"/>
      <c r="IP3" s="4"/>
      <c r="IQ3" s="4"/>
    </row>
    <row r="4" spans="1:251" x14ac:dyDescent="0.25">
      <c r="A4" s="34">
        <v>2</v>
      </c>
      <c r="B4" s="25" t="s">
        <v>115</v>
      </c>
      <c r="C4" s="25"/>
      <c r="D4" s="26"/>
      <c r="E4" s="26" t="s">
        <v>106</v>
      </c>
      <c r="F4" s="88" t="s">
        <v>107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9">
        <f>L4+M4+N4</f>
        <v>33.49</v>
      </c>
      <c r="L4" s="60">
        <f>AB4+BA4+BL4+BY4+CJ4+CU4+DF4+DQ4+EB4+EM4+EX4+FI4+FT4+GE4+GP4+HA4+HL4+HW4+IH4</f>
        <v>30.99</v>
      </c>
      <c r="M4" s="37">
        <f>AD4+BC4+BN4+CA4+CL4+CW4+DH4+DS4+ED4+EO4+EZ4+FK4+FV4+GG4+GR4+HC4+HN4+HY4+IJ4</f>
        <v>0</v>
      </c>
      <c r="N4" s="38">
        <f>O4/2</f>
        <v>2.5</v>
      </c>
      <c r="O4" s="61">
        <f>W4+AV4+BG4+BT4+CE4+CP4+DA4+DL4+DW4+EH4+ES4+FD4+FO4+FZ4+GK4+GV4+HG4+HR4+IC4</f>
        <v>5</v>
      </c>
      <c r="P4" s="32">
        <v>30.99</v>
      </c>
      <c r="Q4" s="29"/>
      <c r="R4" s="29"/>
      <c r="S4" s="29"/>
      <c r="T4" s="29"/>
      <c r="U4" s="29"/>
      <c r="V4" s="29"/>
      <c r="W4" s="30">
        <v>5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30.99</v>
      </c>
      <c r="AC4" s="27">
        <f>W4</f>
        <v>5</v>
      </c>
      <c r="AD4" s="23">
        <f>(X4*3)+(Y4*10)+(Z4*5)+(AA4*20)</f>
        <v>0</v>
      </c>
      <c r="AE4" s="46">
        <f>AB4+AC4+AD4</f>
        <v>35.99</v>
      </c>
      <c r="AF4" s="89"/>
      <c r="AG4" s="90"/>
      <c r="AH4" s="90"/>
      <c r="AI4" s="90"/>
      <c r="AJ4" s="91"/>
      <c r="AK4" s="91"/>
      <c r="AL4" s="91"/>
      <c r="AM4" s="91"/>
      <c r="AN4" s="92"/>
      <c r="AO4" s="93">
        <f>AF4+AG4+AH4+AI4</f>
        <v>0</v>
      </c>
      <c r="AP4" s="94">
        <f>AJ4</f>
        <v>0</v>
      </c>
      <c r="AQ4" s="95">
        <f>(AK4*3)+(AL4*10)+(AM4*5)+(AN4*20)</f>
        <v>0</v>
      </c>
      <c r="AR4" s="96">
        <f>AO4+AP4+AQ4</f>
        <v>0</v>
      </c>
      <c r="AS4" s="32"/>
      <c r="AT4" s="29"/>
      <c r="AU4" s="29"/>
      <c r="AV4" s="30"/>
      <c r="AW4" s="30"/>
      <c r="AX4" s="30"/>
      <c r="AY4" s="30"/>
      <c r="AZ4" s="31"/>
      <c r="BA4" s="28">
        <f>AS4+AT4+AU4</f>
        <v>0</v>
      </c>
      <c r="BB4" s="27">
        <f>AV4/2</f>
        <v>0</v>
      </c>
      <c r="BC4" s="23">
        <f>(AW4*3)+(AX4*5)+(AY4*5)+(AZ4*20)</f>
        <v>0</v>
      </c>
      <c r="BD4" s="46">
        <f>BA4+BB4+BC4</f>
        <v>0</v>
      </c>
      <c r="BE4" s="28"/>
      <c r="BF4" s="44"/>
      <c r="BG4" s="30"/>
      <c r="BH4" s="30"/>
      <c r="BI4" s="30"/>
      <c r="BJ4" s="30"/>
      <c r="BK4" s="31"/>
      <c r="BL4" s="41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/>
      <c r="BQ4" s="29"/>
      <c r="BR4" s="29"/>
      <c r="BS4" s="29"/>
      <c r="BT4" s="30"/>
      <c r="BU4" s="30"/>
      <c r="BV4" s="30"/>
      <c r="BW4" s="30"/>
      <c r="BX4" s="31"/>
      <c r="BY4" s="28">
        <f>BP4+BQ4+BR4+BS4</f>
        <v>0</v>
      </c>
      <c r="BZ4" s="27">
        <f>BT4/2</f>
        <v>0</v>
      </c>
      <c r="CA4" s="33">
        <f>(BU4*3)+(BV4*5)+(BW4*5)+(BX4*20)</f>
        <v>0</v>
      </c>
      <c r="CB4" s="74">
        <f>BY4+BZ4+CA4</f>
        <v>0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(CF4*3)+(CG4*5)+(CH4*5)+(CI4*20)</f>
        <v>0</v>
      </c>
      <c r="CM4" s="70">
        <f>CJ4+CK4+CL4</f>
        <v>0</v>
      </c>
      <c r="CN4" s="4"/>
      <c r="CO4" s="4"/>
      <c r="CP4" s="4"/>
      <c r="CQ4" s="4"/>
      <c r="CR4" s="4"/>
      <c r="CS4" s="4"/>
      <c r="CT4" s="4"/>
      <c r="CU4" s="75"/>
      <c r="CW4" s="4"/>
      <c r="CX4" s="76"/>
      <c r="CY4" s="40"/>
      <c r="CZ4" s="4"/>
      <c r="DA4" s="4"/>
      <c r="DB4" s="4"/>
      <c r="DC4" s="4"/>
      <c r="DD4" s="4"/>
      <c r="DE4" s="4"/>
      <c r="DF4" s="75"/>
      <c r="DH4" s="4"/>
      <c r="DI4" s="76"/>
      <c r="DJ4" s="40"/>
      <c r="DK4" s="4"/>
      <c r="DL4" s="4"/>
      <c r="DM4" s="4"/>
      <c r="DN4" s="4"/>
      <c r="DO4" s="4"/>
      <c r="DP4" s="4"/>
      <c r="DQ4" s="75"/>
      <c r="DS4" s="4"/>
      <c r="DT4" s="76"/>
      <c r="DU4" s="40"/>
      <c r="DV4" s="4"/>
      <c r="DW4" s="4"/>
      <c r="DX4" s="4"/>
      <c r="DY4" s="4"/>
      <c r="DZ4" s="4"/>
      <c r="EA4" s="4"/>
      <c r="EB4" s="75"/>
      <c r="ED4" s="4"/>
      <c r="EE4" s="76"/>
      <c r="EF4" s="40"/>
      <c r="EG4" s="4"/>
      <c r="EH4" s="4"/>
      <c r="EI4" s="4"/>
      <c r="EJ4" s="4"/>
      <c r="EK4" s="4"/>
      <c r="EL4" s="4"/>
      <c r="EM4" s="75"/>
      <c r="EO4" s="4"/>
      <c r="EP4" s="76"/>
      <c r="EQ4" s="40"/>
      <c r="ER4" s="4"/>
      <c r="ES4" s="4"/>
      <c r="ET4" s="4"/>
      <c r="EU4" s="4"/>
      <c r="EV4" s="4"/>
      <c r="EW4" s="4"/>
      <c r="EX4" s="75"/>
      <c r="EZ4" s="4"/>
      <c r="FA4" s="76"/>
      <c r="FB4" s="40"/>
      <c r="FC4" s="4"/>
      <c r="FD4" s="4"/>
      <c r="FE4" s="4"/>
      <c r="FF4" s="4"/>
      <c r="FG4" s="4"/>
      <c r="FH4" s="4"/>
      <c r="FI4" s="75"/>
      <c r="FK4" s="4"/>
      <c r="FL4" s="76"/>
      <c r="FM4" s="40"/>
      <c r="FN4" s="4"/>
      <c r="FO4" s="4"/>
      <c r="FP4" s="4"/>
      <c r="FQ4" s="4"/>
      <c r="FR4" s="4"/>
      <c r="FS4" s="4"/>
      <c r="FT4" s="75"/>
      <c r="FV4" s="4"/>
      <c r="FW4" s="76"/>
      <c r="FX4" s="40"/>
      <c r="FY4" s="4"/>
      <c r="FZ4" s="4"/>
      <c r="GA4" s="4"/>
      <c r="GB4" s="4"/>
      <c r="GC4" s="4"/>
      <c r="GD4" s="4"/>
      <c r="GE4" s="75"/>
      <c r="GG4" s="4"/>
      <c r="GH4" s="76"/>
      <c r="GI4" s="40"/>
      <c r="GJ4" s="4"/>
      <c r="GK4" s="4"/>
      <c r="GL4" s="4"/>
      <c r="GM4" s="4"/>
      <c r="GN4" s="4"/>
      <c r="GO4" s="4"/>
      <c r="GP4" s="75"/>
      <c r="GR4" s="4"/>
      <c r="GS4" s="76"/>
      <c r="GT4" s="40"/>
      <c r="GU4" s="4"/>
      <c r="GV4" s="4"/>
      <c r="GW4" s="4"/>
      <c r="GX4" s="4"/>
      <c r="GY4" s="4"/>
      <c r="GZ4" s="4"/>
      <c r="HA4" s="75"/>
      <c r="HC4" s="4"/>
      <c r="HD4" s="76"/>
      <c r="HE4" s="40"/>
      <c r="HF4" s="4"/>
      <c r="HG4" s="4"/>
      <c r="HH4" s="4"/>
      <c r="HI4" s="4"/>
      <c r="HJ4" s="4"/>
      <c r="HK4" s="4"/>
      <c r="HL4" s="75"/>
      <c r="HN4" s="4"/>
      <c r="HO4" s="76"/>
      <c r="HP4" s="40"/>
      <c r="HQ4" s="4"/>
      <c r="HR4" s="4"/>
      <c r="HS4" s="4"/>
      <c r="HT4" s="4"/>
      <c r="HU4" s="4"/>
      <c r="HV4" s="4"/>
      <c r="HW4" s="75"/>
      <c r="HY4" s="4"/>
      <c r="HZ4" s="76"/>
      <c r="IA4" s="40"/>
      <c r="IB4" s="4"/>
      <c r="IC4" s="4"/>
      <c r="ID4" s="4"/>
      <c r="IE4" s="4"/>
      <c r="IF4" s="4"/>
      <c r="IG4" s="4"/>
      <c r="IH4" s="75"/>
      <c r="IJ4" s="4"/>
      <c r="IK4" s="4"/>
      <c r="IL4" s="85"/>
      <c r="IM4" s="4"/>
      <c r="IN4" s="4"/>
      <c r="IO4" s="4"/>
      <c r="IP4" s="4"/>
      <c r="IQ4" s="4"/>
    </row>
    <row r="5" spans="1:251" ht="3" customHeight="1" x14ac:dyDescent="0.25">
      <c r="A5" s="97"/>
      <c r="B5" s="99"/>
      <c r="C5" s="99"/>
      <c r="D5" s="121"/>
      <c r="E5" s="121"/>
      <c r="F5" s="122"/>
      <c r="G5" s="120"/>
      <c r="H5" s="101"/>
      <c r="I5" s="102"/>
      <c r="J5" s="103"/>
      <c r="K5" s="104"/>
      <c r="L5" s="105"/>
      <c r="M5" s="106"/>
      <c r="N5" s="107"/>
      <c r="O5" s="108"/>
      <c r="P5" s="109"/>
      <c r="Q5" s="110"/>
      <c r="R5" s="110"/>
      <c r="S5" s="110"/>
      <c r="T5" s="110"/>
      <c r="U5" s="110"/>
      <c r="V5" s="110"/>
      <c r="W5" s="111"/>
      <c r="X5" s="111"/>
      <c r="Y5" s="111"/>
      <c r="Z5" s="111"/>
      <c r="AA5" s="112"/>
      <c r="AB5" s="113"/>
      <c r="AC5" s="114"/>
      <c r="AD5" s="115"/>
      <c r="AE5" s="116"/>
      <c r="AF5" s="89"/>
      <c r="AG5" s="90"/>
      <c r="AH5" s="90"/>
      <c r="AI5" s="90"/>
      <c r="AJ5" s="91"/>
      <c r="AK5" s="91"/>
      <c r="AL5" s="91"/>
      <c r="AM5" s="91"/>
      <c r="AN5" s="92"/>
      <c r="AO5" s="93"/>
      <c r="AP5" s="94"/>
      <c r="AQ5" s="95"/>
      <c r="AR5" s="96"/>
      <c r="AS5" s="32"/>
      <c r="AT5" s="29"/>
      <c r="AU5" s="29"/>
      <c r="AV5" s="30"/>
      <c r="AW5" s="30"/>
      <c r="AX5" s="30"/>
      <c r="AY5" s="30"/>
      <c r="AZ5" s="31"/>
      <c r="BA5" s="28"/>
      <c r="BB5" s="27"/>
      <c r="BC5" s="23"/>
      <c r="BD5" s="46"/>
      <c r="BE5" s="28"/>
      <c r="BF5" s="44"/>
      <c r="BG5" s="30"/>
      <c r="BH5" s="30"/>
      <c r="BI5" s="30"/>
      <c r="BJ5" s="30"/>
      <c r="BK5" s="31"/>
      <c r="BL5" s="41"/>
      <c r="BM5" s="38"/>
      <c r="BN5" s="37"/>
      <c r="BO5" s="36"/>
      <c r="BP5" s="32"/>
      <c r="BQ5" s="29"/>
      <c r="BR5" s="29"/>
      <c r="BS5" s="29"/>
      <c r="BT5" s="30"/>
      <c r="BU5" s="30"/>
      <c r="BV5" s="30"/>
      <c r="BW5" s="30"/>
      <c r="BX5" s="31"/>
      <c r="BY5" s="28"/>
      <c r="BZ5" s="27"/>
      <c r="CA5" s="33"/>
      <c r="CB5" s="74"/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0"/>
      <c r="CN5" s="4"/>
      <c r="CO5" s="4"/>
      <c r="CP5" s="4"/>
      <c r="CQ5" s="4"/>
      <c r="CR5" s="4"/>
      <c r="CS5" s="4"/>
      <c r="CT5" s="4"/>
      <c r="CU5" s="75"/>
      <c r="CW5" s="4"/>
      <c r="CX5" s="76"/>
      <c r="CY5" s="40"/>
      <c r="CZ5" s="4"/>
      <c r="DA5" s="4"/>
      <c r="DB5" s="4"/>
      <c r="DC5" s="4"/>
      <c r="DD5" s="4"/>
      <c r="DE5" s="4"/>
      <c r="DF5" s="75"/>
      <c r="DH5" s="4"/>
      <c r="DI5" s="76"/>
      <c r="DJ5" s="40"/>
      <c r="DK5" s="4"/>
      <c r="DL5" s="4"/>
      <c r="DM5" s="4"/>
      <c r="DN5" s="4"/>
      <c r="DO5" s="4"/>
      <c r="DP5" s="4"/>
      <c r="DQ5" s="75"/>
      <c r="DS5" s="4"/>
      <c r="DT5" s="76"/>
      <c r="DU5" s="40"/>
      <c r="DV5" s="4"/>
      <c r="DW5" s="4"/>
      <c r="DX5" s="4"/>
      <c r="DY5" s="4"/>
      <c r="DZ5" s="4"/>
      <c r="EA5" s="4"/>
      <c r="EB5" s="75"/>
      <c r="ED5" s="4"/>
      <c r="EE5" s="76"/>
      <c r="EF5" s="40"/>
      <c r="EG5" s="4"/>
      <c r="EH5" s="4"/>
      <c r="EI5" s="4"/>
      <c r="EJ5" s="4"/>
      <c r="EK5" s="4"/>
      <c r="EL5" s="4"/>
      <c r="EM5" s="75"/>
      <c r="EO5" s="4"/>
      <c r="EP5" s="76"/>
      <c r="EQ5" s="40"/>
      <c r="ER5" s="4"/>
      <c r="ES5" s="4"/>
      <c r="ET5" s="4"/>
      <c r="EU5" s="4"/>
      <c r="EV5" s="4"/>
      <c r="EW5" s="4"/>
      <c r="EX5" s="75"/>
      <c r="EZ5" s="4"/>
      <c r="FA5" s="76"/>
      <c r="FB5" s="40"/>
      <c r="FC5" s="4"/>
      <c r="FD5" s="4"/>
      <c r="FE5" s="4"/>
      <c r="FF5" s="4"/>
      <c r="FG5" s="4"/>
      <c r="FH5" s="4"/>
      <c r="FI5" s="75"/>
      <c r="FK5" s="4"/>
      <c r="FL5" s="76"/>
      <c r="FM5" s="40"/>
      <c r="FN5" s="4"/>
      <c r="FO5" s="4"/>
      <c r="FP5" s="4"/>
      <c r="FQ5" s="4"/>
      <c r="FR5" s="4"/>
      <c r="FS5" s="4"/>
      <c r="FT5" s="75"/>
      <c r="FV5" s="4"/>
      <c r="FW5" s="76"/>
      <c r="FX5" s="40"/>
      <c r="FY5" s="4"/>
      <c r="FZ5" s="4"/>
      <c r="GA5" s="4"/>
      <c r="GB5" s="4"/>
      <c r="GC5" s="4"/>
      <c r="GD5" s="4"/>
      <c r="GE5" s="75"/>
      <c r="GG5" s="4"/>
      <c r="GH5" s="76"/>
      <c r="GI5" s="40"/>
      <c r="GJ5" s="4"/>
      <c r="GK5" s="4"/>
      <c r="GL5" s="4"/>
      <c r="GM5" s="4"/>
      <c r="GN5" s="4"/>
      <c r="GO5" s="4"/>
      <c r="GP5" s="75"/>
      <c r="GR5" s="4"/>
      <c r="GS5" s="76"/>
      <c r="GT5" s="40"/>
      <c r="GU5" s="4"/>
      <c r="GV5" s="4"/>
      <c r="GW5" s="4"/>
      <c r="GX5" s="4"/>
      <c r="GY5" s="4"/>
      <c r="GZ5" s="4"/>
      <c r="HA5" s="75"/>
      <c r="HC5" s="4"/>
      <c r="HD5" s="76"/>
      <c r="HE5" s="40"/>
      <c r="HF5" s="4"/>
      <c r="HG5" s="4"/>
      <c r="HH5" s="4"/>
      <c r="HI5" s="4"/>
      <c r="HJ5" s="4"/>
      <c r="HK5" s="4"/>
      <c r="HL5" s="75"/>
      <c r="HN5" s="4"/>
      <c r="HO5" s="76"/>
      <c r="HP5" s="40"/>
      <c r="HQ5" s="4"/>
      <c r="HR5" s="4"/>
      <c r="HS5" s="4"/>
      <c r="HT5" s="4"/>
      <c r="HU5" s="4"/>
      <c r="HV5" s="4"/>
      <c r="HW5" s="75"/>
      <c r="HY5" s="4"/>
      <c r="HZ5" s="76"/>
      <c r="IA5" s="40"/>
      <c r="IB5" s="4"/>
      <c r="IC5" s="4"/>
      <c r="ID5" s="4"/>
      <c r="IE5" s="4"/>
      <c r="IF5" s="4"/>
      <c r="IG5" s="4"/>
      <c r="IH5" s="75"/>
      <c r="IJ5" s="4"/>
      <c r="IK5" s="4"/>
      <c r="IL5" s="85"/>
      <c r="IM5" s="4"/>
      <c r="IN5" s="4"/>
      <c r="IO5" s="4"/>
      <c r="IP5" s="4"/>
      <c r="IQ5" s="4"/>
    </row>
    <row r="6" spans="1:251" x14ac:dyDescent="0.25">
      <c r="A6" s="34">
        <v>1</v>
      </c>
      <c r="B6" s="64" t="s">
        <v>122</v>
      </c>
      <c r="C6" s="25"/>
      <c r="D6" s="26"/>
      <c r="E6" s="65" t="s">
        <v>106</v>
      </c>
      <c r="F6" s="66" t="s">
        <v>123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9">
        <f>L6+M6+N6</f>
        <v>44.04</v>
      </c>
      <c r="L6" s="60">
        <f>AB6+AO6+BA6+BL6+BY6+CJ6+CU6+DF6+DQ6+EB6+EM6+EX6+FI6+FT6+GE6+GP6+HA6+HL6+HW6+IH6</f>
        <v>44.04</v>
      </c>
      <c r="M6" s="37">
        <f>AD6+AQ6+BC6+BN6+CA6+CL6+CW6+DH6+DS6+ED6+EO6+EZ6+FK6+FV6+GG6+GR6+HC6+HN6+HY6+IJ6</f>
        <v>0</v>
      </c>
      <c r="N6" s="38">
        <f>O6/2</f>
        <v>0</v>
      </c>
      <c r="O6" s="61">
        <f>W6+AJ6+AV6+BG6+BT6+CE6+CP6+DA6+DL6+DW6+EH6+ES6+FD6+FO6+FZ6+GK6+GV6+HG6+HR6+IC6</f>
        <v>0</v>
      </c>
      <c r="P6" s="138">
        <v>44.04</v>
      </c>
      <c r="Q6" s="139"/>
      <c r="R6" s="139"/>
      <c r="S6" s="139"/>
      <c r="T6" s="139"/>
      <c r="U6" s="139"/>
      <c r="V6" s="139"/>
      <c r="W6" s="140">
        <v>0</v>
      </c>
      <c r="X6" s="140">
        <v>0</v>
      </c>
      <c r="Y6" s="140">
        <v>0</v>
      </c>
      <c r="Z6" s="140">
        <v>0</v>
      </c>
      <c r="AA6" s="141">
        <v>0</v>
      </c>
      <c r="AB6" s="142">
        <f>P6+Q6+R6+S6+T6+U6+V6</f>
        <v>44.04</v>
      </c>
      <c r="AC6" s="143">
        <f>W6</f>
        <v>0</v>
      </c>
      <c r="AD6" s="144">
        <f>(X6*3)+(Y6*10)+(Z6*5)+(AA6*20)</f>
        <v>0</v>
      </c>
      <c r="AE6" s="145">
        <f>AB6+AC6+AD6</f>
        <v>44.04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>AF6+AG6+AH6+AI6</f>
        <v>0</v>
      </c>
      <c r="AP6" s="27">
        <f>AJ6</f>
        <v>0</v>
      </c>
      <c r="AQ6" s="23">
        <f>(AK6*3)+(AL6*10)+(AM6*5)+(AN6*20)</f>
        <v>0</v>
      </c>
      <c r="AR6" s="46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7">
        <f>AV6/2</f>
        <v>0</v>
      </c>
      <c r="BC6" s="23">
        <f>(AW6*3)+(AX6*5)+(AY6*5)+(AZ6*20)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7">
        <f>BT6/2</f>
        <v>0</v>
      </c>
      <c r="CA6" s="33">
        <f>(BU6*3)+(BV6*5)+(BW6*5)+(BX6*20)</f>
        <v>0</v>
      </c>
      <c r="CB6" s="74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(CF6*3)+(CG6*5)+(CH6*5)+(CI6*20)</f>
        <v>0</v>
      </c>
      <c r="CM6" s="70">
        <f>CJ6+CK6+CL6</f>
        <v>0</v>
      </c>
      <c r="CN6" s="1"/>
      <c r="CO6" s="1"/>
      <c r="CP6" s="2"/>
      <c r="CQ6" s="2"/>
      <c r="CR6" s="2"/>
      <c r="CS6" s="2"/>
      <c r="CT6" s="2"/>
      <c r="CU6" s="146"/>
      <c r="CV6" s="13"/>
      <c r="CW6" s="6"/>
      <c r="CX6" s="147"/>
      <c r="CY6" s="148"/>
      <c r="CZ6" s="1"/>
      <c r="DA6" s="2"/>
      <c r="DB6" s="2"/>
      <c r="DC6" s="2"/>
      <c r="DD6" s="2"/>
      <c r="DE6" s="2"/>
      <c r="DF6" s="146"/>
      <c r="DG6" s="13"/>
      <c r="DH6" s="6"/>
      <c r="DI6" s="147"/>
      <c r="DJ6" s="148"/>
      <c r="DK6" s="1"/>
      <c r="DL6" s="2"/>
      <c r="DM6" s="2"/>
      <c r="DN6" s="2"/>
      <c r="DO6" s="2"/>
      <c r="DP6" s="2"/>
      <c r="DQ6" s="146"/>
      <c r="DR6" s="13"/>
      <c r="DS6" s="6"/>
      <c r="DT6" s="147"/>
      <c r="DU6" s="148"/>
      <c r="DV6" s="1"/>
      <c r="DW6" s="2"/>
      <c r="DX6" s="2"/>
      <c r="DY6" s="2"/>
      <c r="DZ6" s="2"/>
      <c r="EA6" s="2"/>
      <c r="EB6" s="146"/>
      <c r="EC6" s="13"/>
      <c r="ED6" s="6"/>
      <c r="EE6" s="147"/>
      <c r="EF6" s="148"/>
      <c r="EG6" s="1"/>
      <c r="EH6" s="2"/>
      <c r="EI6" s="2"/>
      <c r="EJ6" s="2"/>
      <c r="EK6" s="2"/>
      <c r="EL6" s="2"/>
      <c r="EM6" s="146"/>
      <c r="EN6" s="13"/>
      <c r="EO6" s="6"/>
      <c r="EP6" s="147"/>
      <c r="EQ6" s="148"/>
      <c r="ER6" s="1"/>
      <c r="ES6" s="2"/>
      <c r="ET6" s="2"/>
      <c r="EU6" s="2"/>
      <c r="EV6" s="2"/>
      <c r="EW6" s="2"/>
      <c r="EX6" s="146"/>
      <c r="EY6" s="13"/>
      <c r="EZ6" s="6"/>
      <c r="FA6" s="147"/>
      <c r="FB6" s="148"/>
      <c r="FC6" s="1"/>
      <c r="FD6" s="2"/>
      <c r="FE6" s="2"/>
      <c r="FF6" s="2"/>
      <c r="FG6" s="2"/>
      <c r="FH6" s="2"/>
      <c r="FI6" s="146"/>
      <c r="FJ6" s="13"/>
      <c r="FK6" s="6"/>
      <c r="FL6" s="147"/>
      <c r="FM6" s="148"/>
      <c r="FN6" s="1"/>
      <c r="FO6" s="2"/>
      <c r="FP6" s="2"/>
      <c r="FQ6" s="2"/>
      <c r="FR6" s="2"/>
      <c r="FS6" s="2"/>
      <c r="FT6" s="146"/>
      <c r="FU6" s="13"/>
      <c r="FV6" s="6"/>
      <c r="FW6" s="147"/>
      <c r="FX6" s="148"/>
      <c r="FY6" s="1"/>
      <c r="FZ6" s="2"/>
      <c r="GA6" s="2"/>
      <c r="GB6" s="2"/>
      <c r="GC6" s="2"/>
      <c r="GD6" s="2"/>
      <c r="GE6" s="146"/>
      <c r="GF6" s="13"/>
      <c r="GG6" s="6"/>
      <c r="GH6" s="147"/>
      <c r="GI6" s="148"/>
      <c r="GJ6" s="1"/>
      <c r="GK6" s="2"/>
      <c r="GL6" s="2"/>
      <c r="GM6" s="2"/>
      <c r="GN6" s="2"/>
      <c r="GO6" s="2"/>
      <c r="GP6" s="146"/>
      <c r="GQ6" s="13"/>
      <c r="GR6" s="6"/>
      <c r="GS6" s="147"/>
      <c r="GT6" s="148"/>
      <c r="GU6" s="1"/>
      <c r="GV6" s="2"/>
      <c r="GW6" s="2"/>
      <c r="GX6" s="2"/>
      <c r="GY6" s="2"/>
      <c r="GZ6" s="2"/>
      <c r="HA6" s="146"/>
      <c r="HB6" s="13"/>
      <c r="HC6" s="6"/>
      <c r="HD6" s="147"/>
      <c r="HE6" s="148"/>
      <c r="HF6" s="1"/>
      <c r="HG6" s="2"/>
      <c r="HH6" s="2"/>
      <c r="HI6" s="2"/>
      <c r="HJ6" s="2"/>
      <c r="HK6" s="2"/>
      <c r="HL6" s="146"/>
      <c r="HM6" s="13"/>
      <c r="HN6" s="6"/>
      <c r="HO6" s="147"/>
      <c r="HP6" s="148"/>
      <c r="HQ6" s="1"/>
      <c r="HR6" s="2"/>
      <c r="HS6" s="2"/>
      <c r="HT6" s="2"/>
      <c r="HU6" s="2"/>
      <c r="HV6" s="2"/>
      <c r="HW6" s="146"/>
      <c r="HX6" s="13"/>
      <c r="HY6" s="6"/>
      <c r="HZ6" s="147"/>
      <c r="IA6" s="148"/>
      <c r="IB6" s="1"/>
      <c r="IC6" s="2"/>
      <c r="ID6" s="2"/>
      <c r="IE6" s="2"/>
      <c r="IF6" s="2"/>
      <c r="IG6" s="2"/>
      <c r="IH6" s="146"/>
      <c r="II6" s="13"/>
      <c r="IJ6" s="6"/>
      <c r="IK6" s="39"/>
      <c r="IL6" s="85"/>
      <c r="IO6" s="4"/>
      <c r="IP6" s="4"/>
      <c r="IQ6" s="4"/>
    </row>
    <row r="7" spans="1:251" ht="3" customHeight="1" x14ac:dyDescent="0.25">
      <c r="A7" s="97"/>
      <c r="B7" s="98"/>
      <c r="C7" s="99"/>
      <c r="D7" s="121"/>
      <c r="E7" s="100"/>
      <c r="F7" s="149"/>
      <c r="G7" s="120"/>
      <c r="H7" s="101"/>
      <c r="I7" s="102"/>
      <c r="J7" s="103"/>
      <c r="K7" s="104"/>
      <c r="L7" s="105"/>
      <c r="M7" s="106"/>
      <c r="N7" s="107"/>
      <c r="O7" s="108"/>
      <c r="P7" s="109"/>
      <c r="Q7" s="110"/>
      <c r="R7" s="110"/>
      <c r="S7" s="110"/>
      <c r="T7" s="110"/>
      <c r="U7" s="110"/>
      <c r="V7" s="110"/>
      <c r="W7" s="111"/>
      <c r="X7" s="111"/>
      <c r="Y7" s="111"/>
      <c r="Z7" s="111"/>
      <c r="AA7" s="112"/>
      <c r="AB7" s="113"/>
      <c r="AC7" s="114"/>
      <c r="AD7" s="115"/>
      <c r="AE7" s="116"/>
      <c r="AF7" s="32"/>
      <c r="AG7" s="29"/>
      <c r="AH7" s="29"/>
      <c r="AI7" s="29"/>
      <c r="AJ7" s="30"/>
      <c r="AK7" s="30"/>
      <c r="AL7" s="30"/>
      <c r="AM7" s="30"/>
      <c r="AN7" s="31"/>
      <c r="AO7" s="28"/>
      <c r="AP7" s="27"/>
      <c r="AQ7" s="23"/>
      <c r="AR7" s="46"/>
      <c r="AS7" s="32"/>
      <c r="AT7" s="29"/>
      <c r="AU7" s="29"/>
      <c r="AV7" s="30"/>
      <c r="AW7" s="30"/>
      <c r="AX7" s="30"/>
      <c r="AY7" s="30"/>
      <c r="AZ7" s="31"/>
      <c r="BA7" s="28"/>
      <c r="BB7" s="27"/>
      <c r="BC7" s="23"/>
      <c r="BD7" s="46"/>
      <c r="BE7" s="28"/>
      <c r="BF7" s="44"/>
      <c r="BG7" s="30"/>
      <c r="BH7" s="30"/>
      <c r="BI7" s="30"/>
      <c r="BJ7" s="30"/>
      <c r="BK7" s="31"/>
      <c r="BL7" s="41"/>
      <c r="BM7" s="38"/>
      <c r="BN7" s="37"/>
      <c r="BO7" s="36"/>
      <c r="BP7" s="32"/>
      <c r="BQ7" s="29"/>
      <c r="BR7" s="29"/>
      <c r="BS7" s="29"/>
      <c r="BT7" s="30"/>
      <c r="BU7" s="30"/>
      <c r="BV7" s="30"/>
      <c r="BW7" s="30"/>
      <c r="BX7" s="31"/>
      <c r="BY7" s="28"/>
      <c r="BZ7" s="27"/>
      <c r="CA7" s="33"/>
      <c r="CB7" s="74"/>
      <c r="CC7" s="32"/>
      <c r="CD7" s="29"/>
      <c r="CE7" s="30"/>
      <c r="CF7" s="30"/>
      <c r="CG7" s="30"/>
      <c r="CH7" s="30"/>
      <c r="CI7" s="31"/>
      <c r="CJ7" s="28"/>
      <c r="CK7" s="27"/>
      <c r="CL7" s="23"/>
      <c r="CM7" s="70"/>
      <c r="CN7" s="1"/>
      <c r="CO7" s="1"/>
      <c r="CP7" s="2"/>
      <c r="CQ7" s="2"/>
      <c r="CR7" s="2"/>
      <c r="CS7" s="2"/>
      <c r="CT7" s="2"/>
      <c r="CU7" s="146"/>
      <c r="CV7" s="13"/>
      <c r="CW7" s="6"/>
      <c r="CX7" s="147"/>
      <c r="CY7" s="148"/>
      <c r="CZ7" s="1"/>
      <c r="DA7" s="2"/>
      <c r="DB7" s="2"/>
      <c r="DC7" s="2"/>
      <c r="DD7" s="2"/>
      <c r="DE7" s="2"/>
      <c r="DF7" s="146"/>
      <c r="DG7" s="13"/>
      <c r="DH7" s="6"/>
      <c r="DI7" s="147"/>
      <c r="DJ7" s="148"/>
      <c r="DK7" s="1"/>
      <c r="DL7" s="2"/>
      <c r="DM7" s="2"/>
      <c r="DN7" s="2"/>
      <c r="DO7" s="2"/>
      <c r="DP7" s="2"/>
      <c r="DQ7" s="146"/>
      <c r="DR7" s="13"/>
      <c r="DS7" s="6"/>
      <c r="DT7" s="147"/>
      <c r="DU7" s="148"/>
      <c r="DV7" s="1"/>
      <c r="DW7" s="2"/>
      <c r="DX7" s="2"/>
      <c r="DY7" s="2"/>
      <c r="DZ7" s="2"/>
      <c r="EA7" s="2"/>
      <c r="EB7" s="146"/>
      <c r="EC7" s="13"/>
      <c r="ED7" s="6"/>
      <c r="EE7" s="147"/>
      <c r="EF7" s="148"/>
      <c r="EG7" s="1"/>
      <c r="EH7" s="2"/>
      <c r="EI7" s="2"/>
      <c r="EJ7" s="2"/>
      <c r="EK7" s="2"/>
      <c r="EL7" s="2"/>
      <c r="EM7" s="146"/>
      <c r="EN7" s="13"/>
      <c r="EO7" s="6"/>
      <c r="EP7" s="147"/>
      <c r="EQ7" s="148"/>
      <c r="ER7" s="1"/>
      <c r="ES7" s="2"/>
      <c r="ET7" s="2"/>
      <c r="EU7" s="2"/>
      <c r="EV7" s="2"/>
      <c r="EW7" s="2"/>
      <c r="EX7" s="146"/>
      <c r="EY7" s="13"/>
      <c r="EZ7" s="6"/>
      <c r="FA7" s="147"/>
      <c r="FB7" s="148"/>
      <c r="FC7" s="1"/>
      <c r="FD7" s="2"/>
      <c r="FE7" s="2"/>
      <c r="FF7" s="2"/>
      <c r="FG7" s="2"/>
      <c r="FH7" s="2"/>
      <c r="FI7" s="146"/>
      <c r="FJ7" s="13"/>
      <c r="FK7" s="6"/>
      <c r="FL7" s="147"/>
      <c r="FM7" s="148"/>
      <c r="FN7" s="1"/>
      <c r="FO7" s="2"/>
      <c r="FP7" s="2"/>
      <c r="FQ7" s="2"/>
      <c r="FR7" s="2"/>
      <c r="FS7" s="2"/>
      <c r="FT7" s="146"/>
      <c r="FU7" s="13"/>
      <c r="FV7" s="6"/>
      <c r="FW7" s="147"/>
      <c r="FX7" s="148"/>
      <c r="FY7" s="1"/>
      <c r="FZ7" s="2"/>
      <c r="GA7" s="2"/>
      <c r="GB7" s="2"/>
      <c r="GC7" s="2"/>
      <c r="GD7" s="2"/>
      <c r="GE7" s="146"/>
      <c r="GF7" s="13"/>
      <c r="GG7" s="6"/>
      <c r="GH7" s="147"/>
      <c r="GI7" s="148"/>
      <c r="GJ7" s="1"/>
      <c r="GK7" s="2"/>
      <c r="GL7" s="2"/>
      <c r="GM7" s="2"/>
      <c r="GN7" s="2"/>
      <c r="GO7" s="2"/>
      <c r="GP7" s="146"/>
      <c r="GQ7" s="13"/>
      <c r="GR7" s="6"/>
      <c r="GS7" s="147"/>
      <c r="GT7" s="148"/>
      <c r="GU7" s="1"/>
      <c r="GV7" s="2"/>
      <c r="GW7" s="2"/>
      <c r="GX7" s="2"/>
      <c r="GY7" s="2"/>
      <c r="GZ7" s="2"/>
      <c r="HA7" s="146"/>
      <c r="HB7" s="13"/>
      <c r="HC7" s="6"/>
      <c r="HD7" s="147"/>
      <c r="HE7" s="148"/>
      <c r="HF7" s="1"/>
      <c r="HG7" s="2"/>
      <c r="HH7" s="2"/>
      <c r="HI7" s="2"/>
      <c r="HJ7" s="2"/>
      <c r="HK7" s="2"/>
      <c r="HL7" s="146"/>
      <c r="HM7" s="13"/>
      <c r="HN7" s="6"/>
      <c r="HO7" s="147"/>
      <c r="HP7" s="148"/>
      <c r="HQ7" s="1"/>
      <c r="HR7" s="2"/>
      <c r="HS7" s="2"/>
      <c r="HT7" s="2"/>
      <c r="HU7" s="2"/>
      <c r="HV7" s="2"/>
      <c r="HW7" s="146"/>
      <c r="HX7" s="13"/>
      <c r="HY7" s="6"/>
      <c r="HZ7" s="147"/>
      <c r="IA7" s="148"/>
      <c r="IB7" s="1"/>
      <c r="IC7" s="2"/>
      <c r="ID7" s="2"/>
      <c r="IE7" s="2"/>
      <c r="IF7" s="2"/>
      <c r="IG7" s="2"/>
      <c r="IH7" s="146"/>
      <c r="II7" s="13"/>
      <c r="IJ7" s="6"/>
      <c r="IK7" s="39"/>
      <c r="IL7" s="85"/>
      <c r="IO7" s="4"/>
      <c r="IP7" s="4"/>
      <c r="IQ7" s="4"/>
    </row>
    <row r="8" spans="1:251" x14ac:dyDescent="0.25">
      <c r="A8" s="34">
        <v>1</v>
      </c>
      <c r="B8" s="64" t="s">
        <v>117</v>
      </c>
      <c r="C8" s="25"/>
      <c r="D8" s="65"/>
      <c r="E8" s="65" t="s">
        <v>99</v>
      </c>
      <c r="F8" s="66" t="s">
        <v>99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60.14</v>
      </c>
      <c r="L8" s="60">
        <f>AB8+AO8+BA8+BL8+BY8+CJ8+CU8+DF8+DQ8+EB8+EM8+EX8+FI8+FT8+GE8+GP8+HA8+HL8+HW8+IH8</f>
        <v>50.14</v>
      </c>
      <c r="M8" s="37">
        <f>AD8+AQ8+BC8+BN8+CA8+CL8+CW8+DH8+DS8+ED8+EO8+EZ8+FK8+FV8+GG8+GR8+HC8+HN8+HY8+IJ8</f>
        <v>0</v>
      </c>
      <c r="N8" s="38">
        <f>O8</f>
        <v>10</v>
      </c>
      <c r="O8" s="61">
        <f>W8+AJ8+AV8+BG8+BT8+CE8+CP8+DA8+DL8+DW8+EH8+ES8+FD8+FO8+FZ8+GK8+GV8+HG8+HR8+IC8</f>
        <v>10</v>
      </c>
      <c r="P8" s="32">
        <v>50.14</v>
      </c>
      <c r="Q8" s="29"/>
      <c r="R8" s="29"/>
      <c r="S8" s="29"/>
      <c r="T8" s="29"/>
      <c r="U8" s="29"/>
      <c r="V8" s="29"/>
      <c r="W8" s="30">
        <v>10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50.14</v>
      </c>
      <c r="AC8" s="27">
        <f>W8</f>
        <v>10</v>
      </c>
      <c r="AD8" s="23">
        <f>(X8*3)+(Y8*10)+(Z8*5)+(AA8*20)</f>
        <v>0</v>
      </c>
      <c r="AE8" s="46">
        <f>AB8+AC8+AD8</f>
        <v>60.14</v>
      </c>
      <c r="AF8" s="89"/>
      <c r="AG8" s="90"/>
      <c r="AH8" s="90"/>
      <c r="AI8" s="90"/>
      <c r="AJ8" s="91"/>
      <c r="AK8" s="91"/>
      <c r="AL8" s="91"/>
      <c r="AM8" s="91"/>
      <c r="AN8" s="92"/>
      <c r="AO8" s="93">
        <f>AF8+AG8+AH8+AI8</f>
        <v>0</v>
      </c>
      <c r="AP8" s="94">
        <f>AJ8</f>
        <v>0</v>
      </c>
      <c r="AQ8" s="95">
        <f>(AK8*3)+(AL8*10)+(AM8*5)+(AN8*20)</f>
        <v>0</v>
      </c>
      <c r="AR8" s="96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4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0">
        <f>CJ8+CK8+CL8</f>
        <v>0</v>
      </c>
      <c r="CN8" s="4"/>
      <c r="CO8" s="4"/>
      <c r="CP8" s="4"/>
      <c r="CQ8" s="4"/>
      <c r="CR8" s="4"/>
      <c r="CS8" s="4"/>
      <c r="CT8" s="4"/>
      <c r="CU8" s="75"/>
      <c r="CW8" s="4"/>
      <c r="CX8" s="76"/>
      <c r="CY8" s="40"/>
      <c r="CZ8" s="4"/>
      <c r="DA8" s="4"/>
      <c r="DB8" s="4"/>
      <c r="DC8" s="4"/>
      <c r="DD8" s="4"/>
      <c r="DE8" s="4"/>
      <c r="DF8" s="75"/>
      <c r="DH8" s="4"/>
      <c r="DI8" s="76"/>
      <c r="DJ8" s="40"/>
      <c r="DK8" s="4"/>
      <c r="DL8" s="4"/>
      <c r="DM8" s="4"/>
      <c r="DN8" s="4"/>
      <c r="DO8" s="4"/>
      <c r="DP8" s="4"/>
      <c r="DQ8" s="75"/>
      <c r="DS8" s="4"/>
      <c r="DT8" s="76"/>
      <c r="DU8" s="40"/>
      <c r="DV8" s="4"/>
      <c r="DW8" s="4"/>
      <c r="DX8" s="4"/>
      <c r="DY8" s="4"/>
      <c r="DZ8" s="4"/>
      <c r="EA8" s="4"/>
      <c r="EB8" s="75"/>
      <c r="ED8" s="4"/>
      <c r="EE8" s="76"/>
      <c r="EF8" s="40"/>
      <c r="EG8" s="4"/>
      <c r="EH8" s="4"/>
      <c r="EI8" s="4"/>
      <c r="EJ8" s="4"/>
      <c r="EK8" s="4"/>
      <c r="EL8" s="4"/>
      <c r="EM8" s="75"/>
      <c r="EO8" s="4"/>
      <c r="EP8" s="76"/>
      <c r="EQ8" s="40"/>
      <c r="ER8" s="4"/>
      <c r="ES8" s="4"/>
      <c r="ET8" s="4"/>
      <c r="EU8" s="4"/>
      <c r="EV8" s="4"/>
      <c r="EW8" s="4"/>
      <c r="EX8" s="75"/>
      <c r="EZ8" s="4"/>
      <c r="FA8" s="76"/>
      <c r="FB8" s="40"/>
      <c r="FC8" s="4"/>
      <c r="FD8" s="4"/>
      <c r="FE8" s="4"/>
      <c r="FF8" s="4"/>
      <c r="FG8" s="4"/>
      <c r="FH8" s="4"/>
      <c r="FI8" s="75"/>
      <c r="FK8" s="4"/>
      <c r="FL8" s="76"/>
      <c r="FM8" s="40"/>
      <c r="FN8" s="4"/>
      <c r="FO8" s="4"/>
      <c r="FP8" s="4"/>
      <c r="FQ8" s="4"/>
      <c r="FR8" s="4"/>
      <c r="FS8" s="4"/>
      <c r="FT8" s="75"/>
      <c r="FV8" s="4"/>
      <c r="FW8" s="76"/>
      <c r="FX8" s="40"/>
      <c r="FY8" s="4"/>
      <c r="FZ8" s="4"/>
      <c r="GA8" s="4"/>
      <c r="GB8" s="4"/>
      <c r="GC8" s="4"/>
      <c r="GD8" s="4"/>
      <c r="GE8" s="75"/>
      <c r="GG8" s="4"/>
      <c r="GH8" s="76"/>
      <c r="GI8" s="40"/>
      <c r="GJ8" s="4"/>
      <c r="GK8" s="4"/>
      <c r="GL8" s="4"/>
      <c r="GM8" s="4"/>
      <c r="GN8" s="4"/>
      <c r="GO8" s="4"/>
      <c r="GP8" s="75"/>
      <c r="GR8" s="4"/>
      <c r="GS8" s="76"/>
      <c r="GT8" s="40"/>
      <c r="GU8" s="4"/>
      <c r="GV8" s="4"/>
      <c r="GW8" s="4"/>
      <c r="GX8" s="4"/>
      <c r="GY8" s="4"/>
      <c r="GZ8" s="4"/>
      <c r="HA8" s="75"/>
      <c r="HC8" s="4"/>
      <c r="HD8" s="76"/>
      <c r="HE8" s="40"/>
      <c r="HF8" s="4"/>
      <c r="HG8" s="4"/>
      <c r="HH8" s="4"/>
      <c r="HI8" s="4"/>
      <c r="HJ8" s="4"/>
      <c r="HK8" s="4"/>
      <c r="HL8" s="75"/>
      <c r="HN8" s="4"/>
      <c r="HO8" s="76"/>
      <c r="HP8" s="40"/>
      <c r="HQ8" s="4"/>
      <c r="HR8" s="4"/>
      <c r="HS8" s="4"/>
      <c r="HT8" s="4"/>
      <c r="HU8" s="4"/>
      <c r="HV8" s="4"/>
      <c r="HW8" s="75"/>
      <c r="HY8" s="4"/>
      <c r="HZ8" s="76"/>
      <c r="IA8" s="40"/>
      <c r="IB8" s="4"/>
      <c r="IC8" s="4"/>
      <c r="ID8" s="4"/>
      <c r="IE8" s="4"/>
      <c r="IF8" s="4"/>
      <c r="IG8" s="4"/>
      <c r="IH8" s="75"/>
      <c r="IJ8" s="4"/>
      <c r="IK8" s="4"/>
      <c r="IL8" s="85"/>
      <c r="IQ8" s="4"/>
    </row>
    <row r="9" spans="1:251" ht="3" customHeight="1" x14ac:dyDescent="0.25">
      <c r="A9" s="97"/>
      <c r="B9" s="98"/>
      <c r="C9" s="99"/>
      <c r="D9" s="100"/>
      <c r="E9" s="100"/>
      <c r="F9" s="149"/>
      <c r="G9" s="120"/>
      <c r="H9" s="101"/>
      <c r="I9" s="102"/>
      <c r="J9" s="103"/>
      <c r="K9" s="104"/>
      <c r="L9" s="105"/>
      <c r="M9" s="106"/>
      <c r="N9" s="107"/>
      <c r="O9" s="108"/>
      <c r="P9" s="109"/>
      <c r="Q9" s="110"/>
      <c r="R9" s="110"/>
      <c r="S9" s="110"/>
      <c r="T9" s="110"/>
      <c r="U9" s="110"/>
      <c r="V9" s="110"/>
      <c r="W9" s="111"/>
      <c r="X9" s="111"/>
      <c r="Y9" s="111"/>
      <c r="Z9" s="111"/>
      <c r="AA9" s="112"/>
      <c r="AB9" s="113"/>
      <c r="AC9" s="114"/>
      <c r="AD9" s="115"/>
      <c r="AE9" s="116"/>
      <c r="AF9" s="89"/>
      <c r="AG9" s="90"/>
      <c r="AH9" s="90"/>
      <c r="AI9" s="90"/>
      <c r="AJ9" s="91"/>
      <c r="AK9" s="91"/>
      <c r="AL9" s="91"/>
      <c r="AM9" s="91"/>
      <c r="AN9" s="92"/>
      <c r="AO9" s="93"/>
      <c r="AP9" s="94"/>
      <c r="AQ9" s="95"/>
      <c r="AR9" s="96"/>
      <c r="AS9" s="32"/>
      <c r="AT9" s="29"/>
      <c r="AU9" s="29"/>
      <c r="AV9" s="30"/>
      <c r="AW9" s="30"/>
      <c r="AX9" s="30"/>
      <c r="AY9" s="30"/>
      <c r="AZ9" s="31"/>
      <c r="BA9" s="28"/>
      <c r="BB9" s="27"/>
      <c r="BC9" s="23"/>
      <c r="BD9" s="46"/>
      <c r="BE9" s="28"/>
      <c r="BF9" s="44"/>
      <c r="BG9" s="30"/>
      <c r="BH9" s="30"/>
      <c r="BI9" s="30"/>
      <c r="BJ9" s="30"/>
      <c r="BK9" s="31"/>
      <c r="BL9" s="41"/>
      <c r="BM9" s="38"/>
      <c r="BN9" s="37"/>
      <c r="BO9" s="36"/>
      <c r="BP9" s="32"/>
      <c r="BQ9" s="29"/>
      <c r="BR9" s="29"/>
      <c r="BS9" s="29"/>
      <c r="BT9" s="30"/>
      <c r="BU9" s="30"/>
      <c r="BV9" s="30"/>
      <c r="BW9" s="30"/>
      <c r="BX9" s="31"/>
      <c r="BY9" s="28"/>
      <c r="BZ9" s="27"/>
      <c r="CA9" s="33"/>
      <c r="CB9" s="74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0"/>
      <c r="CN9" s="4"/>
      <c r="CO9" s="4"/>
      <c r="CP9" s="4"/>
      <c r="CQ9" s="4"/>
      <c r="CR9" s="4"/>
      <c r="CS9" s="4"/>
      <c r="CT9" s="4"/>
      <c r="CU9" s="75"/>
      <c r="CW9" s="4"/>
      <c r="CX9" s="76"/>
      <c r="CY9" s="40"/>
      <c r="CZ9" s="4"/>
      <c r="DA9" s="4"/>
      <c r="DB9" s="4"/>
      <c r="DC9" s="4"/>
      <c r="DD9" s="4"/>
      <c r="DE9" s="4"/>
      <c r="DF9" s="75"/>
      <c r="DH9" s="4"/>
      <c r="DI9" s="76"/>
      <c r="DJ9" s="40"/>
      <c r="DK9" s="4"/>
      <c r="DL9" s="4"/>
      <c r="DM9" s="4"/>
      <c r="DN9" s="4"/>
      <c r="DO9" s="4"/>
      <c r="DP9" s="4"/>
      <c r="DQ9" s="75"/>
      <c r="DS9" s="4"/>
      <c r="DT9" s="76"/>
      <c r="DU9" s="40"/>
      <c r="DV9" s="4"/>
      <c r="DW9" s="4"/>
      <c r="DX9" s="4"/>
      <c r="DY9" s="4"/>
      <c r="DZ9" s="4"/>
      <c r="EA9" s="4"/>
      <c r="EB9" s="75"/>
      <c r="ED9" s="4"/>
      <c r="EE9" s="76"/>
      <c r="EF9" s="40"/>
      <c r="EG9" s="4"/>
      <c r="EH9" s="4"/>
      <c r="EI9" s="4"/>
      <c r="EJ9" s="4"/>
      <c r="EK9" s="4"/>
      <c r="EL9" s="4"/>
      <c r="EM9" s="75"/>
      <c r="EO9" s="4"/>
      <c r="EP9" s="76"/>
      <c r="EQ9" s="40"/>
      <c r="ER9" s="4"/>
      <c r="ES9" s="4"/>
      <c r="ET9" s="4"/>
      <c r="EU9" s="4"/>
      <c r="EV9" s="4"/>
      <c r="EW9" s="4"/>
      <c r="EX9" s="75"/>
      <c r="EZ9" s="4"/>
      <c r="FA9" s="76"/>
      <c r="FB9" s="40"/>
      <c r="FC9" s="4"/>
      <c r="FD9" s="4"/>
      <c r="FE9" s="4"/>
      <c r="FF9" s="4"/>
      <c r="FG9" s="4"/>
      <c r="FH9" s="4"/>
      <c r="FI9" s="75"/>
      <c r="FK9" s="4"/>
      <c r="FL9" s="76"/>
      <c r="FM9" s="40"/>
      <c r="FN9" s="4"/>
      <c r="FO9" s="4"/>
      <c r="FP9" s="4"/>
      <c r="FQ9" s="4"/>
      <c r="FR9" s="4"/>
      <c r="FS9" s="4"/>
      <c r="FT9" s="75"/>
      <c r="FV9" s="4"/>
      <c r="FW9" s="76"/>
      <c r="FX9" s="40"/>
      <c r="FY9" s="4"/>
      <c r="FZ9" s="4"/>
      <c r="GA9" s="4"/>
      <c r="GB9" s="4"/>
      <c r="GC9" s="4"/>
      <c r="GD9" s="4"/>
      <c r="GE9" s="75"/>
      <c r="GG9" s="4"/>
      <c r="GH9" s="76"/>
      <c r="GI9" s="40"/>
      <c r="GJ9" s="4"/>
      <c r="GK9" s="4"/>
      <c r="GL9" s="4"/>
      <c r="GM9" s="4"/>
      <c r="GN9" s="4"/>
      <c r="GO9" s="4"/>
      <c r="GP9" s="75"/>
      <c r="GR9" s="4"/>
      <c r="GS9" s="76"/>
      <c r="GT9" s="40"/>
      <c r="GU9" s="4"/>
      <c r="GV9" s="4"/>
      <c r="GW9" s="4"/>
      <c r="GX9" s="4"/>
      <c r="GY9" s="4"/>
      <c r="GZ9" s="4"/>
      <c r="HA9" s="75"/>
      <c r="HC9" s="4"/>
      <c r="HD9" s="76"/>
      <c r="HE9" s="40"/>
      <c r="HF9" s="4"/>
      <c r="HG9" s="4"/>
      <c r="HH9" s="4"/>
      <c r="HI9" s="4"/>
      <c r="HJ9" s="4"/>
      <c r="HK9" s="4"/>
      <c r="HL9" s="75"/>
      <c r="HN9" s="4"/>
      <c r="HO9" s="76"/>
      <c r="HP9" s="40"/>
      <c r="HQ9" s="4"/>
      <c r="HR9" s="4"/>
      <c r="HS9" s="4"/>
      <c r="HT9" s="4"/>
      <c r="HU9" s="4"/>
      <c r="HV9" s="4"/>
      <c r="HW9" s="75"/>
      <c r="HY9" s="4"/>
      <c r="HZ9" s="76"/>
      <c r="IA9" s="40"/>
      <c r="IB9" s="4"/>
      <c r="IC9" s="4"/>
      <c r="ID9" s="4"/>
      <c r="IE9" s="4"/>
      <c r="IF9" s="4"/>
      <c r="IG9" s="4"/>
      <c r="IH9" s="75"/>
      <c r="IJ9" s="4"/>
      <c r="IK9" s="4"/>
      <c r="IL9" s="85"/>
      <c r="IQ9" s="4"/>
    </row>
    <row r="10" spans="1:251" x14ac:dyDescent="0.25">
      <c r="A10" s="34">
        <v>1</v>
      </c>
      <c r="B10" s="64" t="s">
        <v>109</v>
      </c>
      <c r="C10" s="25"/>
      <c r="D10" s="65"/>
      <c r="E10" s="65" t="s">
        <v>116</v>
      </c>
      <c r="F10" s="66" t="s">
        <v>107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>L10+M10+O10</f>
        <v>24.06</v>
      </c>
      <c r="L10" s="60">
        <f>AB10+AO10+BA10+BL10+BY10+CJ10+CU10+DF10+DQ10+EB10+EM10+EX10+FI10+FT10+GE10+GP10+HA10+HL10+HW10+IH10</f>
        <v>24.06</v>
      </c>
      <c r="M10" s="37">
        <f>AD10+AQ10+BC10+BN10+CA10+CL10+CW10+DH10+DS10+ED10+EO10+EZ10+FK10+FV10+GG10+GR10+HC10+HN10+HY10+IJ10</f>
        <v>0</v>
      </c>
      <c r="N10" s="38">
        <f>O10</f>
        <v>0</v>
      </c>
      <c r="O10" s="61">
        <f>W10+AJ10+AV10+BG10+BT10+CE10+CP10+DA10+DL10+DW10+EH10+ES10+FD10+FO10+FZ10+GK10+GV10+HG10+HR10+IC10</f>
        <v>0</v>
      </c>
      <c r="P10" s="32">
        <v>24.06</v>
      </c>
      <c r="Q10" s="29"/>
      <c r="R10" s="29"/>
      <c r="S10" s="29"/>
      <c r="T10" s="29"/>
      <c r="U10" s="29"/>
      <c r="V10" s="29"/>
      <c r="W10" s="30">
        <v>0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24.06</v>
      </c>
      <c r="AC10" s="27">
        <f>W10</f>
        <v>0</v>
      </c>
      <c r="AD10" s="23">
        <f>(X10*3)+(Y10*10)+(Z10*5)+(AA10*20)</f>
        <v>0</v>
      </c>
      <c r="AE10" s="46">
        <f>AB10+AC10+AD10</f>
        <v>24.06</v>
      </c>
      <c r="AF10" s="89"/>
      <c r="AG10" s="90"/>
      <c r="AH10" s="90"/>
      <c r="AI10" s="90"/>
      <c r="AJ10" s="91"/>
      <c r="AK10" s="91"/>
      <c r="AL10" s="91"/>
      <c r="AM10" s="91"/>
      <c r="AN10" s="92"/>
      <c r="AO10" s="93">
        <f>AF10+AG10+AH10+AI10</f>
        <v>0</v>
      </c>
      <c r="AP10" s="94">
        <f>AJ10</f>
        <v>0</v>
      </c>
      <c r="AQ10" s="95">
        <f>(AK10*3)+(AL10*10)+(AM10*5)+(AN10*20)</f>
        <v>0</v>
      </c>
      <c r="AR10" s="96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7">
        <f>AV10/2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1"/>
      <c r="BL10" s="41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7">
        <f>BT10</f>
        <v>0</v>
      </c>
      <c r="CA10" s="33">
        <f>(BU10*3)+(BV10*10)+(BW10*5)+(BX10*20)</f>
        <v>0</v>
      </c>
      <c r="CB10" s="74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0">
        <f>CJ10+CK10+CL10</f>
        <v>0</v>
      </c>
      <c r="CN10" s="4"/>
      <c r="CO10" s="4"/>
      <c r="CP10" s="4"/>
      <c r="CQ10" s="4"/>
      <c r="CR10" s="4"/>
      <c r="CS10" s="4"/>
      <c r="CT10" s="4"/>
      <c r="CU10" s="75"/>
      <c r="CW10" s="4"/>
      <c r="CX10" s="76"/>
      <c r="CY10" s="40"/>
      <c r="CZ10" s="4"/>
      <c r="DA10" s="4"/>
      <c r="DB10" s="4"/>
      <c r="DC10" s="4"/>
      <c r="DD10" s="4"/>
      <c r="DE10" s="4"/>
      <c r="DF10" s="75"/>
      <c r="DH10" s="4"/>
      <c r="DI10" s="76"/>
      <c r="DJ10" s="40"/>
      <c r="DK10" s="4"/>
      <c r="DL10" s="4"/>
      <c r="DM10" s="4"/>
      <c r="DN10" s="4"/>
      <c r="DO10" s="4"/>
      <c r="DP10" s="4"/>
      <c r="DQ10" s="75"/>
      <c r="DS10" s="4"/>
      <c r="DT10" s="76"/>
      <c r="DU10" s="40"/>
      <c r="DV10" s="4"/>
      <c r="DW10" s="4"/>
      <c r="DX10" s="4"/>
      <c r="DY10" s="4"/>
      <c r="DZ10" s="4"/>
      <c r="EA10" s="4"/>
      <c r="EB10" s="75"/>
      <c r="ED10" s="4"/>
      <c r="EE10" s="76"/>
      <c r="EF10" s="40"/>
      <c r="EG10" s="4"/>
      <c r="EH10" s="4"/>
      <c r="EI10" s="4"/>
      <c r="EJ10" s="4"/>
      <c r="EK10" s="4"/>
      <c r="EL10" s="4"/>
      <c r="EM10" s="75"/>
      <c r="EO10" s="4"/>
      <c r="EP10" s="76"/>
      <c r="EQ10" s="40"/>
      <c r="ER10" s="4"/>
      <c r="ES10" s="4"/>
      <c r="ET10" s="4"/>
      <c r="EU10" s="4"/>
      <c r="EV10" s="4"/>
      <c r="EW10" s="4"/>
      <c r="EX10" s="75"/>
      <c r="EZ10" s="4"/>
      <c r="FA10" s="76"/>
      <c r="FB10" s="40"/>
      <c r="FC10" s="4"/>
      <c r="FD10" s="4"/>
      <c r="FE10" s="4"/>
      <c r="FF10" s="4"/>
      <c r="FG10" s="4"/>
      <c r="FH10" s="4"/>
      <c r="FI10" s="75"/>
      <c r="FK10" s="4"/>
      <c r="FL10" s="76"/>
      <c r="FM10" s="40"/>
      <c r="FN10" s="4"/>
      <c r="FO10" s="4"/>
      <c r="FP10" s="4"/>
      <c r="FQ10" s="4"/>
      <c r="FR10" s="4"/>
      <c r="FS10" s="4"/>
      <c r="FT10" s="75"/>
      <c r="FV10" s="4"/>
      <c r="FW10" s="76"/>
      <c r="FX10" s="40"/>
      <c r="FY10" s="4"/>
      <c r="FZ10" s="4"/>
      <c r="GA10" s="4"/>
      <c r="GB10" s="4"/>
      <c r="GC10" s="4"/>
      <c r="GD10" s="4"/>
      <c r="GE10" s="75"/>
      <c r="GG10" s="4"/>
      <c r="GH10" s="76"/>
      <c r="GI10" s="40"/>
      <c r="GJ10" s="4"/>
      <c r="GK10" s="4"/>
      <c r="GL10" s="4"/>
      <c r="GM10" s="4"/>
      <c r="GN10" s="4"/>
      <c r="GO10" s="4"/>
      <c r="GP10" s="75"/>
      <c r="GR10" s="4"/>
      <c r="GS10" s="76"/>
      <c r="GT10" s="40"/>
      <c r="GU10" s="4"/>
      <c r="GV10" s="4"/>
      <c r="GW10" s="4"/>
      <c r="GX10" s="4"/>
      <c r="GY10" s="4"/>
      <c r="GZ10" s="4"/>
      <c r="HA10" s="75"/>
      <c r="HC10" s="4"/>
      <c r="HD10" s="76"/>
      <c r="HE10" s="40"/>
      <c r="HF10" s="4"/>
      <c r="HG10" s="4"/>
      <c r="HH10" s="4"/>
      <c r="HI10" s="4"/>
      <c r="HJ10" s="4"/>
      <c r="HK10" s="4"/>
      <c r="HL10" s="75"/>
      <c r="HN10" s="4"/>
      <c r="HO10" s="76"/>
      <c r="HP10" s="40"/>
      <c r="HQ10" s="4"/>
      <c r="HR10" s="4"/>
      <c r="HS10" s="4"/>
      <c r="HT10" s="4"/>
      <c r="HU10" s="4"/>
      <c r="HV10" s="4"/>
      <c r="HW10" s="75"/>
      <c r="HY10" s="4"/>
      <c r="HZ10" s="76"/>
      <c r="IA10" s="40"/>
      <c r="IB10" s="4"/>
      <c r="IC10" s="4"/>
      <c r="ID10" s="4"/>
      <c r="IE10" s="4"/>
      <c r="IF10" s="4"/>
      <c r="IG10" s="4"/>
      <c r="IH10" s="75"/>
      <c r="IJ10" s="4"/>
      <c r="IK10" s="4"/>
      <c r="IL10" s="85"/>
      <c r="IQ10" s="4"/>
    </row>
    <row r="11" spans="1:251" s="4" customFormat="1" x14ac:dyDescent="0.25">
      <c r="A11" s="34">
        <v>2</v>
      </c>
      <c r="B11" s="64" t="s">
        <v>111</v>
      </c>
      <c r="C11" s="25"/>
      <c r="D11" s="65"/>
      <c r="E11" s="65" t="s">
        <v>116</v>
      </c>
      <c r="F11" s="65" t="s">
        <v>107</v>
      </c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9">
        <f>L11+M11+O11</f>
        <v>25.96</v>
      </c>
      <c r="L11" s="60">
        <f>AB11+AO11+BA11+BL11+BY11+CJ11+CU11+DF11+DQ11+EB11+EM11+EX11+FI11+FT11+GE11+GP11+HA11+HL11+HW11+IH11</f>
        <v>25.96</v>
      </c>
      <c r="M11" s="37">
        <f>AD11+AQ11+BC11+BN11+CA11+CL11+CW11+DH11+DS11+ED11+EO11+EZ11+FK11+FV11+GG11+GR11+HC11+HN11+HY11+IJ11</f>
        <v>0</v>
      </c>
      <c r="N11" s="38">
        <f>O11</f>
        <v>0</v>
      </c>
      <c r="O11" s="61">
        <f>W11+AJ11+AV11+BG11+BT11+CE11+CP11+DA11+DL11+DW11+EH11+ES11+FD11+FO11+FZ11+GK11+GV11+HG11+HR11+IC11</f>
        <v>0</v>
      </c>
      <c r="P11" s="32">
        <v>25.96</v>
      </c>
      <c r="Q11" s="29"/>
      <c r="R11" s="29"/>
      <c r="S11" s="29"/>
      <c r="T11" s="29"/>
      <c r="U11" s="29"/>
      <c r="V11" s="29"/>
      <c r="W11" s="30">
        <v>0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25.96</v>
      </c>
      <c r="AC11" s="27">
        <f>W11</f>
        <v>0</v>
      </c>
      <c r="AD11" s="23">
        <f>(X11*3)+(Y11*10)+(Z11*5)+(AA11*20)</f>
        <v>0</v>
      </c>
      <c r="AE11" s="46">
        <f>AB11+AC11+AD11</f>
        <v>25.96</v>
      </c>
      <c r="AF11" s="89"/>
      <c r="AG11" s="90"/>
      <c r="AH11" s="90"/>
      <c r="AI11" s="90"/>
      <c r="AJ11" s="91"/>
      <c r="AK11" s="91"/>
      <c r="AL11" s="91"/>
      <c r="AM11" s="91"/>
      <c r="AN11" s="92"/>
      <c r="AO11" s="93">
        <f>AF11+AG11+AH11+AI11</f>
        <v>0</v>
      </c>
      <c r="AP11" s="94">
        <f>AJ11</f>
        <v>0</v>
      </c>
      <c r="AQ11" s="95">
        <f>(AK11*3)+(AL11*10)+(AM11*5)+(AN11*20)</f>
        <v>0</v>
      </c>
      <c r="AR11" s="96">
        <f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>AS11+AT11+AU11</f>
        <v>0</v>
      </c>
      <c r="BB11" s="27">
        <f>AV11/2</f>
        <v>0</v>
      </c>
      <c r="BC11" s="23">
        <f>(AW11*3)+(AX11*10)+(AY11*5)+(AZ11*20)</f>
        <v>0</v>
      </c>
      <c r="BD11" s="46">
        <f>BA11+BB11+BC11</f>
        <v>0</v>
      </c>
      <c r="BE11" s="28"/>
      <c r="BF11" s="44"/>
      <c r="BG11" s="30"/>
      <c r="BH11" s="30"/>
      <c r="BI11" s="30"/>
      <c r="BJ11" s="30"/>
      <c r="BK11" s="30"/>
      <c r="BL11" s="62">
        <f>BE11+BF11</f>
        <v>0</v>
      </c>
      <c r="BM11" s="27">
        <f>BG11/2</f>
        <v>0</v>
      </c>
      <c r="BN11" s="23">
        <f>(BH11*3)+(BI11*5)+(BJ11*5)+(BK11*20)</f>
        <v>0</v>
      </c>
      <c r="BO11" s="70">
        <f>BL11+BM11+BN11</f>
        <v>0</v>
      </c>
      <c r="BP11" s="29"/>
      <c r="BQ11" s="29"/>
      <c r="BR11" s="29"/>
      <c r="BS11" s="29"/>
      <c r="BT11" s="30"/>
      <c r="BU11" s="30"/>
      <c r="BV11" s="30"/>
      <c r="BW11" s="30"/>
      <c r="BX11" s="31"/>
      <c r="BY11" s="28">
        <f>BP11+BQ11+BR11+BS11</f>
        <v>0</v>
      </c>
      <c r="BZ11" s="27">
        <f>BT11</f>
        <v>0</v>
      </c>
      <c r="CA11" s="23">
        <f>(BU11*3)+(BV11*10)+(BW11*5)+(BX11*20)</f>
        <v>0</v>
      </c>
      <c r="CB11" s="46">
        <f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46">
        <f>CJ11+CK11+CL11</f>
        <v>0</v>
      </c>
      <c r="IL11" s="86"/>
    </row>
    <row r="12" spans="1:251" s="4" customFormat="1" x14ac:dyDescent="0.25">
      <c r="A12" s="34">
        <v>3</v>
      </c>
      <c r="B12" s="25" t="s">
        <v>118</v>
      </c>
      <c r="C12" s="25"/>
      <c r="D12" s="26"/>
      <c r="E12" s="26" t="s">
        <v>116</v>
      </c>
      <c r="F12" s="26" t="s">
        <v>107</v>
      </c>
      <c r="G12" s="21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9">
        <f>L12+M12+N12</f>
        <v>29.94</v>
      </c>
      <c r="L12" s="60">
        <f>AB12+BA12+BL12+BY12+CJ12+CU12+DF12+DQ12+EB12+EM12+EX12+FI12+FT12+GE12+GP12+HA12+HL12+HW12+IH12</f>
        <v>29.94</v>
      </c>
      <c r="M12" s="37">
        <f>AD12+BC12+BN12+CA12+CL12+CW12+DH12+DS12+ED12+EO12+EZ12+FK12+FV12+GG12+GR12+HC12+HN12+HY12+IJ12</f>
        <v>0</v>
      </c>
      <c r="N12" s="38">
        <f>O12/2</f>
        <v>0</v>
      </c>
      <c r="O12" s="61">
        <f>W12+AV12+BG12+BT12+CE12+CP12+DA12+DL12+DW12+EH12+ES12+FD12+FO12+FZ12+GK12+GV12+HG12+HR12+IC12</f>
        <v>0</v>
      </c>
      <c r="P12" s="32">
        <v>29.94</v>
      </c>
      <c r="Q12" s="29"/>
      <c r="R12" s="29"/>
      <c r="S12" s="29"/>
      <c r="T12" s="29"/>
      <c r="U12" s="29"/>
      <c r="V12" s="29"/>
      <c r="W12" s="30">
        <v>0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29.94</v>
      </c>
      <c r="AC12" s="27">
        <f>W12</f>
        <v>0</v>
      </c>
      <c r="AD12" s="23">
        <f>(X12*3)+(Y12*10)+(Z12*5)+(AA12*20)</f>
        <v>0</v>
      </c>
      <c r="AE12" s="46">
        <f>AB12+AC12+AD12</f>
        <v>29.94</v>
      </c>
      <c r="AF12" s="89"/>
      <c r="AG12" s="90"/>
      <c r="AH12" s="90"/>
      <c r="AI12" s="90"/>
      <c r="AJ12" s="91"/>
      <c r="AK12" s="91"/>
      <c r="AL12" s="91"/>
      <c r="AM12" s="91"/>
      <c r="AN12" s="92"/>
      <c r="AO12" s="93">
        <f>AF12+AG12+AH12+AI12</f>
        <v>0</v>
      </c>
      <c r="AP12" s="94">
        <f>AJ12</f>
        <v>0</v>
      </c>
      <c r="AQ12" s="95">
        <f>(AK12*3)+(AL12*10)+(AM12*5)+(AN12*20)</f>
        <v>0</v>
      </c>
      <c r="AR12" s="96">
        <f>AO12+AP12+AQ12</f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>AS12+AT12+AU12</f>
        <v>0</v>
      </c>
      <c r="BB12" s="27">
        <f>AV12/2</f>
        <v>0</v>
      </c>
      <c r="BC12" s="23">
        <f>(AW12*3)+(AX12*5)+(AY12*5)+(AZ12*20)</f>
        <v>0</v>
      </c>
      <c r="BD12" s="46">
        <f>BA12+BB12+BC12</f>
        <v>0</v>
      </c>
      <c r="BE12" s="28"/>
      <c r="BF12" s="44"/>
      <c r="BG12" s="30"/>
      <c r="BH12" s="30"/>
      <c r="BI12" s="30"/>
      <c r="BJ12" s="30"/>
      <c r="BK12" s="30"/>
      <c r="BL12" s="62">
        <f>BE12+BF12</f>
        <v>0</v>
      </c>
      <c r="BM12" s="27">
        <f>BG12/2</f>
        <v>0</v>
      </c>
      <c r="BN12" s="23">
        <f>(BH12*3)+(BI12*5)+(BJ12*5)+(BK12*20)</f>
        <v>0</v>
      </c>
      <c r="BO12" s="70">
        <f>BL12+BM12+BN12</f>
        <v>0</v>
      </c>
      <c r="BP12" s="29"/>
      <c r="BQ12" s="29"/>
      <c r="BR12" s="29"/>
      <c r="BS12" s="29"/>
      <c r="BT12" s="30"/>
      <c r="BU12" s="30"/>
      <c r="BV12" s="30"/>
      <c r="BW12" s="30"/>
      <c r="BX12" s="31"/>
      <c r="BY12" s="28">
        <f>BP12+BQ12+BR12+BS12</f>
        <v>0</v>
      </c>
      <c r="BZ12" s="27">
        <f>BT12/2</f>
        <v>0</v>
      </c>
      <c r="CA12" s="23">
        <f>(BU12*3)+(BV12*5)+(BW12*5)+(BX12*20)</f>
        <v>0</v>
      </c>
      <c r="CB12" s="46">
        <f>BY12+BZ12+CA12</f>
        <v>0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(CF12*3)+(CG12*5)+(CH12*5)+(CI12*20)</f>
        <v>0</v>
      </c>
      <c r="CM12" s="46">
        <f>CJ12+CK12+CL12</f>
        <v>0</v>
      </c>
      <c r="IL12" s="86"/>
    </row>
    <row r="13" spans="1:251" s="4" customFormat="1" x14ac:dyDescent="0.25">
      <c r="A13" s="34">
        <v>4</v>
      </c>
      <c r="B13" s="25" t="s">
        <v>120</v>
      </c>
      <c r="C13" s="25"/>
      <c r="D13" s="26"/>
      <c r="E13" s="26" t="s">
        <v>116</v>
      </c>
      <c r="F13" s="26" t="s">
        <v>107</v>
      </c>
      <c r="G13" s="21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9">
        <f>L13+M13+N13</f>
        <v>33.49</v>
      </c>
      <c r="L13" s="60">
        <f>AB13+AO13+BA13+BL13+BY13+CJ13+CU13+DF13+DQ13+EB13+EM13+EX13+FI13+FT13+GE13+GP13+HA13+HL13+HW13+IH13</f>
        <v>33.49</v>
      </c>
      <c r="M13" s="37">
        <f>AD13+AQ13+BC13+BN13+CA13+CL13+CW13+DH13+DS13+ED13+EO13+EZ13+FK13+FV13+GG13+GR13+HC13+HN13+HY13+IJ13</f>
        <v>0</v>
      </c>
      <c r="N13" s="38">
        <f>O13/2</f>
        <v>0</v>
      </c>
      <c r="O13" s="61">
        <f>AP13+W13+AV13+BG13+BT13+CE13+CP13+DA13+DL13+DW13+EH13+ES13+FD13+FO13+FZ13+GK13+GV13+HG13+HR13+IC13</f>
        <v>0</v>
      </c>
      <c r="P13" s="138">
        <v>33.49</v>
      </c>
      <c r="Q13" s="139"/>
      <c r="R13" s="139"/>
      <c r="S13" s="139"/>
      <c r="T13" s="139"/>
      <c r="U13" s="139"/>
      <c r="V13" s="139"/>
      <c r="W13" s="140">
        <v>0</v>
      </c>
      <c r="X13" s="140">
        <v>0</v>
      </c>
      <c r="Y13" s="140">
        <v>0</v>
      </c>
      <c r="Z13" s="140">
        <v>0</v>
      </c>
      <c r="AA13" s="141">
        <v>0</v>
      </c>
      <c r="AB13" s="142">
        <f>P13+Q13+R13+S13+T13+U13+V13</f>
        <v>33.49</v>
      </c>
      <c r="AC13" s="143">
        <f>W13</f>
        <v>0</v>
      </c>
      <c r="AD13" s="144">
        <f>(X13*3)+(Y13*10)+(Z13*5)+(AA13*20)</f>
        <v>0</v>
      </c>
      <c r="AE13" s="145">
        <f>AB13+AC13+AD13</f>
        <v>33.49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>AF13+AG13+AH13+AI13</f>
        <v>0</v>
      </c>
      <c r="AP13" s="27">
        <f>AJ13</f>
        <v>0</v>
      </c>
      <c r="AQ13" s="23">
        <f>(AK13*3)+(AL13*10)+(AM13*5)+(AN13*20)</f>
        <v>0</v>
      </c>
      <c r="AR13" s="46">
        <f>AO13+AP13+AQ13</f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>AS13+AT13+AU13</f>
        <v>0</v>
      </c>
      <c r="BB13" s="27">
        <f>AV13/2</f>
        <v>0</v>
      </c>
      <c r="BC13" s="23">
        <f>(AW13*3)+(AX13*5)+(AY13*5)+(AZ13*20)</f>
        <v>0</v>
      </c>
      <c r="BD13" s="46">
        <f>BA13+BB13+BC13</f>
        <v>0</v>
      </c>
      <c r="BE13" s="28"/>
      <c r="BF13" s="44"/>
      <c r="BG13" s="30"/>
      <c r="BH13" s="30"/>
      <c r="BI13" s="30"/>
      <c r="BJ13" s="30"/>
      <c r="BK13" s="30"/>
      <c r="BL13" s="62">
        <f>BE13+BF13</f>
        <v>0</v>
      </c>
      <c r="BM13" s="27">
        <f>BG13/2</f>
        <v>0</v>
      </c>
      <c r="BN13" s="23">
        <f>(BH13*3)+(BI13*5)+(BJ13*5)+(BK13*20)</f>
        <v>0</v>
      </c>
      <c r="BO13" s="70">
        <f>BL13+BM13+BN13</f>
        <v>0</v>
      </c>
      <c r="BP13" s="29"/>
      <c r="BQ13" s="29"/>
      <c r="BR13" s="29"/>
      <c r="BS13" s="29"/>
      <c r="BT13" s="30"/>
      <c r="BU13" s="30"/>
      <c r="BV13" s="30"/>
      <c r="BW13" s="30"/>
      <c r="BX13" s="31"/>
      <c r="BY13" s="28">
        <f>BP13+BQ13+BR13+BS13</f>
        <v>0</v>
      </c>
      <c r="BZ13" s="27">
        <f>BT13/2</f>
        <v>0</v>
      </c>
      <c r="CA13" s="23">
        <f>(BU13*3)+(BV13*5)+(BW13*5)+(BX13*20)</f>
        <v>0</v>
      </c>
      <c r="CB13" s="46">
        <f>BY13+BZ13+CA13</f>
        <v>0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(CF13*3)+(CG13*5)+(CH13*5)+(CI13*20)</f>
        <v>0</v>
      </c>
      <c r="CM13" s="46">
        <f>CJ13+CK13+CL13</f>
        <v>0</v>
      </c>
      <c r="IL13" s="86"/>
    </row>
    <row r="14" spans="1:251" s="4" customFormat="1" x14ac:dyDescent="0.25">
      <c r="A14" s="34">
        <v>5</v>
      </c>
      <c r="B14" s="25" t="s">
        <v>112</v>
      </c>
      <c r="C14" s="25"/>
      <c r="D14" s="26"/>
      <c r="E14" s="26" t="s">
        <v>116</v>
      </c>
      <c r="F14" s="26" t="s">
        <v>107</v>
      </c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IF(AND($H$2="Y",J14&gt;0,OR(AND(G14=1,#REF!=10),AND(G14=2,#REF!=20),AND(G14=3,#REF!=30),AND(G14=4,#REF!=40),AND(G14=5,#REF!=50),AND(G14=6,#REF!=60),AND(G14=7,#REF!=70),AND(G14=8,#REF!=80),AND(G14=9,G33=90),AND(G14=10,#REF!=100))),VLOOKUP(J14-1,SortLookup!$A$13:$B$16,2,FALSE),"")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9">
        <f>L14+M14+N14</f>
        <v>34.020000000000003</v>
      </c>
      <c r="L14" s="60">
        <f>AB14+AO14+BA14+BL14+BY14+CJ14+CU14+DF14+DQ14+EB14+EM14+EX14+FI14+FT14+GE14+GP14+HA14+HL14+HW14+IH14</f>
        <v>34.020000000000003</v>
      </c>
      <c r="M14" s="37">
        <f>AD14+AQ14+BC14+BN14+CA14+CL14+CW14+DH14+DS14+ED14+EO14+EZ14+FK14+FV14+GG14+GR14+HC14+HN14+HY14+IJ14</f>
        <v>0</v>
      </c>
      <c r="N14" s="38">
        <f>O14/2</f>
        <v>0</v>
      </c>
      <c r="O14" s="61">
        <f>W14+AJ14+AV14+BG14+BT14+CE14+CP14+DA14+DL14+DW14+EH14+ES14+FD14+FO14+FZ14+GK14+GV14+HG14+HR14+IC14</f>
        <v>0</v>
      </c>
      <c r="P14" s="138">
        <v>34.020000000000003</v>
      </c>
      <c r="Q14" s="139"/>
      <c r="R14" s="139"/>
      <c r="S14" s="139"/>
      <c r="T14" s="139"/>
      <c r="U14" s="139"/>
      <c r="V14" s="139"/>
      <c r="W14" s="140">
        <v>0</v>
      </c>
      <c r="X14" s="140">
        <v>0</v>
      </c>
      <c r="Y14" s="140">
        <v>0</v>
      </c>
      <c r="Z14" s="140">
        <v>0</v>
      </c>
      <c r="AA14" s="141">
        <v>0</v>
      </c>
      <c r="AB14" s="142">
        <f>P14+Q14+R14+S14+T14+U14+V14</f>
        <v>34.020000000000003</v>
      </c>
      <c r="AC14" s="143">
        <f>W14</f>
        <v>0</v>
      </c>
      <c r="AD14" s="144">
        <f>(X14*3)+(Y14*10)+(Z14*5)+(AA14*20)</f>
        <v>0</v>
      </c>
      <c r="AE14" s="145">
        <f>AB14+AC14+AD14</f>
        <v>34.020000000000003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>AF14+AG14+AH14+AI14</f>
        <v>0</v>
      </c>
      <c r="AP14" s="27">
        <f>AJ14</f>
        <v>0</v>
      </c>
      <c r="AQ14" s="23">
        <f>(AK14*3)+(AL14*10)+(AM14*5)+(AN14*20)</f>
        <v>0</v>
      </c>
      <c r="AR14" s="46">
        <f>AO14+AP14+AQ14</f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>AS14+AT14+AU14</f>
        <v>0</v>
      </c>
      <c r="BB14" s="27">
        <f>AV14/2</f>
        <v>0</v>
      </c>
      <c r="BC14" s="23">
        <f>(AW14*3)+(AX14*5)+(AY14*5)+(AZ14*20)</f>
        <v>0</v>
      </c>
      <c r="BD14" s="46">
        <f>BA14+BB14+BC14</f>
        <v>0</v>
      </c>
      <c r="BE14" s="28"/>
      <c r="BF14" s="44"/>
      <c r="BG14" s="30"/>
      <c r="BH14" s="30"/>
      <c r="BI14" s="30"/>
      <c r="BJ14" s="30"/>
      <c r="BK14" s="30"/>
      <c r="BL14" s="62">
        <f>BE14+BF14</f>
        <v>0</v>
      </c>
      <c r="BM14" s="27">
        <f>BG14/2</f>
        <v>0</v>
      </c>
      <c r="BN14" s="23">
        <f>(BH14*3)+(BI14*5)+(BJ14*5)+(BK14*20)</f>
        <v>0</v>
      </c>
      <c r="BO14" s="70">
        <f>BL14+BM14+BN14</f>
        <v>0</v>
      </c>
      <c r="BP14" s="29"/>
      <c r="BQ14" s="29"/>
      <c r="BR14" s="29"/>
      <c r="BS14" s="29"/>
      <c r="BT14" s="30"/>
      <c r="BU14" s="30"/>
      <c r="BV14" s="30"/>
      <c r="BW14" s="30"/>
      <c r="BX14" s="31"/>
      <c r="BY14" s="28">
        <f>BP14+BQ14+BR14+BS14</f>
        <v>0</v>
      </c>
      <c r="BZ14" s="27">
        <f>BT14/2</f>
        <v>0</v>
      </c>
      <c r="CA14" s="23">
        <f>(BU14*3)+(BV14*5)+(BW14*5)+(BX14*20)</f>
        <v>0</v>
      </c>
      <c r="CB14" s="46">
        <f>BY14+BZ14+CA14</f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46">
        <f>CJ14+CK14+CL14</f>
        <v>0</v>
      </c>
      <c r="IL14" s="86"/>
      <c r="IM14"/>
      <c r="IN14"/>
    </row>
    <row r="15" spans="1:251" s="4" customFormat="1" x14ac:dyDescent="0.25">
      <c r="A15" s="34">
        <v>6</v>
      </c>
      <c r="B15" s="64" t="s">
        <v>110</v>
      </c>
      <c r="C15" s="25"/>
      <c r="D15" s="65"/>
      <c r="E15" s="65" t="s">
        <v>116</v>
      </c>
      <c r="F15" s="65" t="s">
        <v>107</v>
      </c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78">
        <f>L15+M15+O15</f>
        <v>35.1</v>
      </c>
      <c r="L15" s="62">
        <f>AB15+AO15+BA15+BL15+BY15+CJ15+CU15+DF15+DQ15+EB15+EM15+EX15+FI15+FT15+GE15+GP15+HA15+HL15+HW15+IH15</f>
        <v>35.1</v>
      </c>
      <c r="M15" s="23">
        <f>AD15+AQ15+BC15+BN15+CA15+CL15+CW15+DH15+DS15+ED15+EO15+EZ15+FK15+FV15+GG15+GR15+HC15+HN15+HY15+IJ15</f>
        <v>0</v>
      </c>
      <c r="N15" s="27">
        <f>O15</f>
        <v>0</v>
      </c>
      <c r="O15" s="77">
        <f>W15+AJ15+AV15+BG15+BT15+CE15+CP15+DA15+DL15+DW15+EH15+ES15+FD15+FO15+FZ15+GK15+GV15+HG15+HR15+IC15</f>
        <v>0</v>
      </c>
      <c r="P15" s="32">
        <v>35.1</v>
      </c>
      <c r="Q15" s="29"/>
      <c r="R15" s="29"/>
      <c r="S15" s="29"/>
      <c r="T15" s="29"/>
      <c r="U15" s="29"/>
      <c r="V15" s="29"/>
      <c r="W15" s="30">
        <v>0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35.1</v>
      </c>
      <c r="AC15" s="27">
        <f>W15</f>
        <v>0</v>
      </c>
      <c r="AD15" s="23">
        <f>(X15*3)+(Y15*10)+(Z15*5)+(AA15*20)</f>
        <v>0</v>
      </c>
      <c r="AE15" s="46">
        <f>AB15+AC15+AD15</f>
        <v>35.1</v>
      </c>
      <c r="AF15" s="89"/>
      <c r="AG15" s="90"/>
      <c r="AH15" s="90"/>
      <c r="AI15" s="90"/>
      <c r="AJ15" s="91"/>
      <c r="AK15" s="91"/>
      <c r="AL15" s="91"/>
      <c r="AM15" s="91"/>
      <c r="AN15" s="92"/>
      <c r="AO15" s="93">
        <f>AF15+AG15+AH15+AI15</f>
        <v>0</v>
      </c>
      <c r="AP15" s="94">
        <f>AJ15</f>
        <v>0</v>
      </c>
      <c r="AQ15" s="95">
        <f>(AK15*3)+(AL15*10)+(AM15*5)+(AN15*20)</f>
        <v>0</v>
      </c>
      <c r="AR15" s="96">
        <f>AO15+AP15+AQ15</f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>AS15+AT15+AU15</f>
        <v>0</v>
      </c>
      <c r="BB15" s="27">
        <f>AV15/2</f>
        <v>0</v>
      </c>
      <c r="BC15" s="23">
        <f>(AW15*3)+(AX15*10)+(AY15*5)+(AZ15*20)</f>
        <v>0</v>
      </c>
      <c r="BD15" s="46">
        <f>BA15+BB15+BC15</f>
        <v>0</v>
      </c>
      <c r="BE15" s="28"/>
      <c r="BF15" s="44"/>
      <c r="BG15" s="30"/>
      <c r="BH15" s="30"/>
      <c r="BI15" s="30"/>
      <c r="BJ15" s="30"/>
      <c r="BK15" s="30"/>
      <c r="BL15" s="62">
        <f>BE15+BF15</f>
        <v>0</v>
      </c>
      <c r="BM15" s="27">
        <f>BG15/2</f>
        <v>0</v>
      </c>
      <c r="BN15" s="23">
        <f>(BH15*3)+(BI15*5)+(BJ15*5)+(BK15*20)</f>
        <v>0</v>
      </c>
      <c r="BO15" s="70">
        <f>BL15+BM15+BN15</f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>BP15+BQ15+BR15+BS15</f>
        <v>0</v>
      </c>
      <c r="BZ15" s="27">
        <f>BT15</f>
        <v>0</v>
      </c>
      <c r="CA15" s="23">
        <f>(BU15*3)+(BV15*10)+(BW15*5)+(BX15*20)</f>
        <v>0</v>
      </c>
      <c r="CB15" s="46">
        <f>BY15+BZ15+CA15</f>
        <v>0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(CF15*3)+(CG15*10)+(CH15*5)+(CI15*20)</f>
        <v>0</v>
      </c>
      <c r="CM15" s="46">
        <f>CJ15+CK15+CL15</f>
        <v>0</v>
      </c>
      <c r="IL15" s="86"/>
      <c r="IO15"/>
      <c r="IP15"/>
    </row>
    <row r="16" spans="1:251" s="4" customFormat="1" ht="3" customHeight="1" x14ac:dyDescent="0.25">
      <c r="A16" s="97"/>
      <c r="B16" s="98"/>
      <c r="C16" s="99"/>
      <c r="D16" s="100"/>
      <c r="E16" s="100"/>
      <c r="F16" s="100"/>
      <c r="G16" s="101"/>
      <c r="H16" s="101"/>
      <c r="I16" s="102"/>
      <c r="J16" s="103"/>
      <c r="K16" s="117"/>
      <c r="L16" s="118"/>
      <c r="M16" s="115"/>
      <c r="N16" s="114"/>
      <c r="O16" s="119"/>
      <c r="P16" s="109"/>
      <c r="Q16" s="110"/>
      <c r="R16" s="110"/>
      <c r="S16" s="110"/>
      <c r="T16" s="110"/>
      <c r="U16" s="110"/>
      <c r="V16" s="110"/>
      <c r="W16" s="111"/>
      <c r="X16" s="111"/>
      <c r="Y16" s="111"/>
      <c r="Z16" s="111"/>
      <c r="AA16" s="112"/>
      <c r="AB16" s="113"/>
      <c r="AC16" s="114"/>
      <c r="AD16" s="115"/>
      <c r="AE16" s="116"/>
      <c r="AF16" s="89"/>
      <c r="AG16" s="90"/>
      <c r="AH16" s="90"/>
      <c r="AI16" s="90"/>
      <c r="AJ16" s="91"/>
      <c r="AK16" s="91"/>
      <c r="AL16" s="91"/>
      <c r="AM16" s="91"/>
      <c r="AN16" s="92"/>
      <c r="AO16" s="93"/>
      <c r="AP16" s="94"/>
      <c r="AQ16" s="95"/>
      <c r="AR16" s="96"/>
      <c r="AS16" s="32"/>
      <c r="AT16" s="29"/>
      <c r="AU16" s="29"/>
      <c r="AV16" s="30"/>
      <c r="AW16" s="30"/>
      <c r="AX16" s="30"/>
      <c r="AY16" s="30"/>
      <c r="AZ16" s="31"/>
      <c r="BA16" s="28"/>
      <c r="BB16" s="27"/>
      <c r="BC16" s="23"/>
      <c r="BD16" s="46"/>
      <c r="BE16" s="28"/>
      <c r="BF16" s="44"/>
      <c r="BG16" s="30"/>
      <c r="BH16" s="30"/>
      <c r="BI16" s="30"/>
      <c r="BJ16" s="30"/>
      <c r="BK16" s="30"/>
      <c r="BL16" s="62"/>
      <c r="BM16" s="27"/>
      <c r="BN16" s="23"/>
      <c r="BO16" s="70"/>
      <c r="BP16" s="29"/>
      <c r="BQ16" s="29"/>
      <c r="BR16" s="29"/>
      <c r="BS16" s="29"/>
      <c r="BT16" s="30"/>
      <c r="BU16" s="30"/>
      <c r="BV16" s="30"/>
      <c r="BW16" s="30"/>
      <c r="BX16" s="31"/>
      <c r="BY16" s="28"/>
      <c r="BZ16" s="27"/>
      <c r="CA16" s="23"/>
      <c r="CB16" s="46"/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46"/>
      <c r="IL16" s="86"/>
      <c r="IO16"/>
      <c r="IP16"/>
    </row>
    <row r="17" spans="1:251" s="4" customFormat="1" ht="13.8" thickBot="1" x14ac:dyDescent="0.3">
      <c r="A17" s="34">
        <v>1</v>
      </c>
      <c r="B17" s="64" t="s">
        <v>121</v>
      </c>
      <c r="C17" s="25"/>
      <c r="D17" s="26"/>
      <c r="E17" s="65" t="s">
        <v>116</v>
      </c>
      <c r="F17" s="65" t="s">
        <v>99</v>
      </c>
      <c r="G17" s="21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78">
        <f>L17+M17+N17</f>
        <v>28.13</v>
      </c>
      <c r="L17" s="62">
        <f>AB17+AO17+BA17+BL17+BY17+CJ17+CU17+DF17+DQ17+EB17+EM17+EX17+FI17+FT17+GE17+GP17+HA17+HL17+HW17+IH17</f>
        <v>20.63</v>
      </c>
      <c r="M17" s="23">
        <f>AD17+AQ17+BC17+BN17+CA17+CL17+CW17+DH17+DS17+ED17+EO17+EZ17+FK17+FV17+GG17+GR17+HC17+HN17+HY17+IJ17</f>
        <v>0</v>
      </c>
      <c r="N17" s="27">
        <f>O17/2</f>
        <v>7.5</v>
      </c>
      <c r="O17" s="77">
        <f>W17+AJ17+AV17+BG17+BT17+CE17+CP17+DA17+DL17+DW17+EH17+ES17+FD17+FO17+FZ17+GK17+GV17+HG17+HR17+IC17</f>
        <v>15</v>
      </c>
      <c r="P17" s="138">
        <v>20.63</v>
      </c>
      <c r="Q17" s="139"/>
      <c r="R17" s="139"/>
      <c r="S17" s="139"/>
      <c r="T17" s="139"/>
      <c r="U17" s="139"/>
      <c r="V17" s="139"/>
      <c r="W17" s="140">
        <v>15</v>
      </c>
      <c r="X17" s="140">
        <v>0</v>
      </c>
      <c r="Y17" s="140">
        <v>0</v>
      </c>
      <c r="Z17" s="140">
        <v>0</v>
      </c>
      <c r="AA17" s="141">
        <v>0</v>
      </c>
      <c r="AB17" s="142">
        <f>P17+Q17+R17+S17+T17+U17+V17</f>
        <v>20.63</v>
      </c>
      <c r="AC17" s="143">
        <f>W17</f>
        <v>15</v>
      </c>
      <c r="AD17" s="144">
        <f>(X17*3)+(Y17*10)+(Z17*5)+(AA17*20)</f>
        <v>0</v>
      </c>
      <c r="AE17" s="145">
        <f>AB17+AC17+AD17</f>
        <v>35.630000000000003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>AF17+AG17+AH17+AI17</f>
        <v>0</v>
      </c>
      <c r="AP17" s="27">
        <f>AJ17</f>
        <v>0</v>
      </c>
      <c r="AQ17" s="23">
        <f>(AK17*3)+(AL17*10)+(AM17*5)+(AN17*20)</f>
        <v>0</v>
      </c>
      <c r="AR17" s="46">
        <f>AO17+AP17+AQ17</f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>AS17+AT17+AU17</f>
        <v>0</v>
      </c>
      <c r="BB17" s="27">
        <f>AV17/2</f>
        <v>0</v>
      </c>
      <c r="BC17" s="23">
        <f>(AW17*3)+(AX17*5)+(AY17*5)+(AZ17*20)</f>
        <v>0</v>
      </c>
      <c r="BD17" s="46">
        <f>BA17+BB17+BC17</f>
        <v>0</v>
      </c>
      <c r="BE17" s="28"/>
      <c r="BF17" s="44"/>
      <c r="BG17" s="30"/>
      <c r="BH17" s="30"/>
      <c r="BI17" s="30"/>
      <c r="BJ17" s="30"/>
      <c r="BK17" s="30"/>
      <c r="BL17" s="62">
        <f>BE17+BF17</f>
        <v>0</v>
      </c>
      <c r="BM17" s="27">
        <f>BG17/2</f>
        <v>0</v>
      </c>
      <c r="BN17" s="23">
        <f>(BH17*3)+(BI17*5)+(BJ17*5)+(BK17*20)</f>
        <v>0</v>
      </c>
      <c r="BO17" s="70">
        <f>BL17+BM17+BN17</f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>BP17+BQ17+BR17+BS17</f>
        <v>0</v>
      </c>
      <c r="BZ17" s="27">
        <f>BT17/2</f>
        <v>0</v>
      </c>
      <c r="CA17" s="23">
        <f>(BU17*3)+(BV17*5)+(BW17*5)+(BX17*20)</f>
        <v>0</v>
      </c>
      <c r="CB17" s="46">
        <f>BY17+BZ17+CA17</f>
        <v>0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(CF17*3)+(CG17*5)+(CH17*5)+(CI17*20)</f>
        <v>0</v>
      </c>
      <c r="CM17" s="46">
        <f>CJ17+CK17+CL17</f>
        <v>0</v>
      </c>
      <c r="IL17" s="86"/>
      <c r="IM17"/>
      <c r="IN17"/>
      <c r="IQ17"/>
    </row>
    <row r="18" spans="1:251" s="4" customFormat="1" hidden="1" x14ac:dyDescent="0.25">
      <c r="A18" s="34"/>
      <c r="B18" s="64"/>
      <c r="C18" s="25"/>
      <c r="D18" s="65"/>
      <c r="E18" s="65"/>
      <c r="F18" s="65"/>
      <c r="G18" s="21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78">
        <f>L18+M18+N18</f>
        <v>0</v>
      </c>
      <c r="L18" s="62">
        <f>AB18+AO18+BA18+BL18+BY18+CJ18+CU18+DF18+DQ18+EB18+EM18+EX18+FI18+FT18+GE18+GP18+HA18+HL18+HW18+IH18</f>
        <v>0</v>
      </c>
      <c r="M18" s="23">
        <f>AD18+AQ18+BC18+BN18+CA18+CL18+CW18+DH18+DS18+ED18+EO18+EZ18+FK18+FV18+GG18+GR18+HC18+HN18+HY18+IJ18</f>
        <v>0</v>
      </c>
      <c r="N18" s="27">
        <f>O18/2</f>
        <v>0</v>
      </c>
      <c r="O18" s="77">
        <f>W18+AJ18+AV18+BG18+BT18+CE18+CP18+DA18+DL18+DW18+EH18+ES18+FD18+FO18+FZ18+GK18+GV18+HG18+HR18+IC18</f>
        <v>0</v>
      </c>
      <c r="P18" s="138"/>
      <c r="Q18" s="139"/>
      <c r="R18" s="139"/>
      <c r="S18" s="139"/>
      <c r="T18" s="139"/>
      <c r="U18" s="139"/>
      <c r="V18" s="139"/>
      <c r="W18" s="140"/>
      <c r="X18" s="140"/>
      <c r="Y18" s="140"/>
      <c r="Z18" s="140"/>
      <c r="AA18" s="141"/>
      <c r="AB18" s="142">
        <f>P18+Q18+R18+S18+T18+U18+V18</f>
        <v>0</v>
      </c>
      <c r="AC18" s="143">
        <f>W18</f>
        <v>0</v>
      </c>
      <c r="AD18" s="144">
        <f>(X18*3)+(Y18*10)+(Z18*5)+(AA18*20)</f>
        <v>0</v>
      </c>
      <c r="AE18" s="145">
        <f>AB18+AC18+AD18</f>
        <v>0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>AF18+AG18+AH18+AI18</f>
        <v>0</v>
      </c>
      <c r="AP18" s="27">
        <f>AJ18</f>
        <v>0</v>
      </c>
      <c r="AQ18" s="23">
        <f>(AK18*3)+(AL18*10)+(AM18*5)+(AN18*20)</f>
        <v>0</v>
      </c>
      <c r="AR18" s="46">
        <f>AO18+AP18+AQ18</f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>AS18+AT18+AU18</f>
        <v>0</v>
      </c>
      <c r="BB18" s="27">
        <f>AV18/2</f>
        <v>0</v>
      </c>
      <c r="BC18" s="23">
        <f>(AW18*3)+(AX18*5)+(AY18*5)+(AZ18*20)</f>
        <v>0</v>
      </c>
      <c r="BD18" s="46">
        <f>BA18+BB18+BC18</f>
        <v>0</v>
      </c>
      <c r="BE18" s="28"/>
      <c r="BF18" s="44"/>
      <c r="BG18" s="30"/>
      <c r="BH18" s="30"/>
      <c r="BI18" s="30"/>
      <c r="BJ18" s="30"/>
      <c r="BK18" s="30"/>
      <c r="BL18" s="62">
        <f>BE18+BF18</f>
        <v>0</v>
      </c>
      <c r="BM18" s="27">
        <f>BG18/2</f>
        <v>0</v>
      </c>
      <c r="BN18" s="23">
        <f>(BH18*3)+(BI18*5)+(BJ18*5)+(BK18*20)</f>
        <v>0</v>
      </c>
      <c r="BO18" s="70">
        <f>BL18+BM18+BN18</f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>BP18+BQ18+BR18+BS18</f>
        <v>0</v>
      </c>
      <c r="BZ18" s="27">
        <f>BT18/2</f>
        <v>0</v>
      </c>
      <c r="CA18" s="23">
        <f>(BU18*3)+(BV18*5)+(BW18*5)+(BX18*20)</f>
        <v>0</v>
      </c>
      <c r="CB18" s="46">
        <f>BY18+BZ18+CA18</f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(CF18*3)+(CG18*5)+(CH18*5)+(CI18*20)</f>
        <v>0</v>
      </c>
      <c r="CM18" s="46">
        <f>CJ18+CK18+CL18</f>
        <v>0</v>
      </c>
      <c r="IL18" s="86"/>
      <c r="IM18"/>
      <c r="IN18"/>
      <c r="IQ18"/>
    </row>
    <row r="19" spans="1:251" s="4" customFormat="1" hidden="1" x14ac:dyDescent="0.25">
      <c r="A19" s="34"/>
      <c r="B19" s="25"/>
      <c r="C19" s="25"/>
      <c r="D19" s="26"/>
      <c r="E19" s="26"/>
      <c r="F19" s="26"/>
      <c r="G19" s="21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78">
        <f>L19+M19+N19</f>
        <v>0</v>
      </c>
      <c r="L19" s="62">
        <f>AB19+AO19+BA19+BL19+BY19+CJ19+CU19+DF19+DQ19+EB19+EM19+EX19+FI19+FT19+GE19+GP19+HA19+HL19+HW19+IH19</f>
        <v>0</v>
      </c>
      <c r="M19" s="23">
        <f>AD19+AQ19+BC19+BN19+CA19+CL19+CW19+DH19+DS19+ED19+EO19+EZ19+FK19+FV19+GG19+GR19+HC19+HN19+HY19+IJ19</f>
        <v>0</v>
      </c>
      <c r="N19" s="27">
        <f>O19/2</f>
        <v>0</v>
      </c>
      <c r="O19" s="77">
        <f>W19+AJ19+AV19+BG19+BT19+CE19+CP19+DA19+DL19+DW19+EH19+ES19+FD19+FO19+FZ19+GK19+GV19+HG19+HR19+IC19</f>
        <v>0</v>
      </c>
      <c r="P19" s="138"/>
      <c r="Q19" s="139"/>
      <c r="R19" s="139"/>
      <c r="S19" s="139"/>
      <c r="T19" s="139"/>
      <c r="U19" s="139"/>
      <c r="V19" s="139"/>
      <c r="W19" s="140"/>
      <c r="X19" s="140"/>
      <c r="Y19" s="140"/>
      <c r="Z19" s="140"/>
      <c r="AA19" s="141"/>
      <c r="AB19" s="142">
        <f>P19+Q19+R19+S19+T19+U19+V19</f>
        <v>0</v>
      </c>
      <c r="AC19" s="143">
        <f>W19</f>
        <v>0</v>
      </c>
      <c r="AD19" s="144">
        <f>(X19*3)+(Y19*10)+(Z19*5)+(AA19*20)</f>
        <v>0</v>
      </c>
      <c r="AE19" s="145">
        <f>AB19+AC19+AD19</f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>AF19+AG19+AH19+AI19</f>
        <v>0</v>
      </c>
      <c r="AP19" s="27">
        <f>AJ19</f>
        <v>0</v>
      </c>
      <c r="AQ19" s="23">
        <f>(AK19*3)+(AL19*10)+(AM19*5)+(AN19*20)</f>
        <v>0</v>
      </c>
      <c r="AR19" s="46">
        <f>AO19+AP19+AQ19</f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>AS19+AT19+AU19</f>
        <v>0</v>
      </c>
      <c r="BB19" s="27">
        <f>AV19/2</f>
        <v>0</v>
      </c>
      <c r="BC19" s="23">
        <f>(AW19*3)+(AX19*5)+(AY19*5)+(AZ19*20)</f>
        <v>0</v>
      </c>
      <c r="BD19" s="46">
        <f>BA19+BB19+BC19</f>
        <v>0</v>
      </c>
      <c r="BE19" s="28"/>
      <c r="BF19" s="44"/>
      <c r="BG19" s="30"/>
      <c r="BH19" s="30"/>
      <c r="BI19" s="30"/>
      <c r="BJ19" s="30"/>
      <c r="BK19" s="30"/>
      <c r="BL19" s="62">
        <f>BE19+BF19</f>
        <v>0</v>
      </c>
      <c r="BM19" s="27">
        <f>BG19/2</f>
        <v>0</v>
      </c>
      <c r="BN19" s="23">
        <f>(BH19*3)+(BI19*5)+(BJ19*5)+(BK19*20)</f>
        <v>0</v>
      </c>
      <c r="BO19" s="70">
        <f>BL19+BM19+BN19</f>
        <v>0</v>
      </c>
      <c r="BP19" s="29"/>
      <c r="BQ19" s="29"/>
      <c r="BR19" s="29"/>
      <c r="BS19" s="29"/>
      <c r="BT19" s="30"/>
      <c r="BU19" s="30"/>
      <c r="BV19" s="30"/>
      <c r="BW19" s="30"/>
      <c r="BX19" s="31"/>
      <c r="BY19" s="28">
        <f>BP19+BQ19+BR19+BS19</f>
        <v>0</v>
      </c>
      <c r="BZ19" s="27">
        <f>BT19/2</f>
        <v>0</v>
      </c>
      <c r="CA19" s="23">
        <f>(BU19*3)+(BV19*5)+(BW19*5)+(BX19*20)</f>
        <v>0</v>
      </c>
      <c r="CB19" s="46">
        <f>BY19+BZ19+CA19</f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(CF19*3)+(CG19*5)+(CH19*5)+(CI19*20)</f>
        <v>0</v>
      </c>
      <c r="CM19" s="46">
        <f>CJ19+CK19+CL19</f>
        <v>0</v>
      </c>
      <c r="IL19" s="86"/>
    </row>
    <row r="20" spans="1:251" s="4" customFormat="1" hidden="1" x14ac:dyDescent="0.25">
      <c r="A20" s="34"/>
      <c r="B20" s="25"/>
      <c r="C20" s="25"/>
      <c r="D20" s="26"/>
      <c r="E20" s="26"/>
      <c r="F20" s="26"/>
      <c r="G20" s="21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78">
        <f>L20+M20+N20</f>
        <v>0</v>
      </c>
      <c r="L20" s="62">
        <f>AB20+AO20+BA20+BL20+BY20+CJ20+CU20+DF20+DQ20+EB20+EM20+EX20+FI20+FT20+GE20+GP20+HA20+HL20+HW20+IH20</f>
        <v>0</v>
      </c>
      <c r="M20" s="23">
        <f>AD20+AQ20+BC20+BN20+CA20+CL20+CW20+DH20+DS20+ED20+EO20+EZ20+FK20+FV20+GG20+GR20+HC20+HN20+HY20+IJ20</f>
        <v>0</v>
      </c>
      <c r="N20" s="27">
        <f>O20/2</f>
        <v>0</v>
      </c>
      <c r="O20" s="77">
        <f>W20+AJ20+AV20+BG20+BT20+CE20+CP20+DA20+DL20+DW20+EH20+ES20+FD20+FO20+FZ20+GK20+GV20+HG20+HR20+IC20</f>
        <v>0</v>
      </c>
      <c r="P20" s="138"/>
      <c r="Q20" s="139"/>
      <c r="R20" s="139"/>
      <c r="S20" s="139"/>
      <c r="T20" s="139"/>
      <c r="U20" s="139"/>
      <c r="V20" s="139"/>
      <c r="W20" s="140"/>
      <c r="X20" s="140"/>
      <c r="Y20" s="140"/>
      <c r="Z20" s="140"/>
      <c r="AA20" s="141"/>
      <c r="AB20" s="142">
        <f>P20+Q20+R20+S20+T20+U20+V20</f>
        <v>0</v>
      </c>
      <c r="AC20" s="143">
        <f>W20</f>
        <v>0</v>
      </c>
      <c r="AD20" s="144">
        <f>(X20*3)+(Y20*10)+(Z20*5)+(AA20*20)</f>
        <v>0</v>
      </c>
      <c r="AE20" s="145">
        <f>AB20+AC20+AD20</f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>AF20+AG20+AH20+AI20</f>
        <v>0</v>
      </c>
      <c r="AP20" s="27">
        <f>AJ20</f>
        <v>0</v>
      </c>
      <c r="AQ20" s="23">
        <f>(AK20*3)+(AL20*10)+(AM20*5)+(AN20*20)</f>
        <v>0</v>
      </c>
      <c r="AR20" s="46">
        <f>AO20+AP20+AQ20</f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>AS20+AT20+AU20</f>
        <v>0</v>
      </c>
      <c r="BB20" s="27">
        <f>AV20/2</f>
        <v>0</v>
      </c>
      <c r="BC20" s="23">
        <f>(AW20*3)+(AX20*5)+(AY20*5)+(AZ20*20)</f>
        <v>0</v>
      </c>
      <c r="BD20" s="46">
        <f>BA20+BB20+BC20</f>
        <v>0</v>
      </c>
      <c r="BE20" s="28"/>
      <c r="BF20" s="44"/>
      <c r="BG20" s="30"/>
      <c r="BH20" s="30"/>
      <c r="BI20" s="30"/>
      <c r="BJ20" s="30"/>
      <c r="BK20" s="30"/>
      <c r="BL20" s="62">
        <f>BE20+BF20</f>
        <v>0</v>
      </c>
      <c r="BM20" s="27">
        <f>BG20/2</f>
        <v>0</v>
      </c>
      <c r="BN20" s="23">
        <f>(BH20*3)+(BI20*5)+(BJ20*5)+(BK20*20)</f>
        <v>0</v>
      </c>
      <c r="BO20" s="70">
        <f>BL20+BM20+BN20</f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>BP20+BQ20+BR20+BS20</f>
        <v>0</v>
      </c>
      <c r="BZ20" s="27">
        <f>BT20/2</f>
        <v>0</v>
      </c>
      <c r="CA20" s="23">
        <f>(BU20*3)+(BV20*5)+(BW20*5)+(BX20*20)</f>
        <v>0</v>
      </c>
      <c r="CB20" s="46">
        <f>BY20+BZ20+CA20</f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(CF20*3)+(CG20*5)+(CH20*5)+(CI20*20)</f>
        <v>0</v>
      </c>
      <c r="CM20" s="46">
        <f>CJ20+CK20+CL20</f>
        <v>0</v>
      </c>
      <c r="CN20"/>
      <c r="CO20"/>
      <c r="CP20"/>
      <c r="CQ20"/>
      <c r="CR20"/>
      <c r="CS20"/>
      <c r="CT20"/>
      <c r="CW20"/>
      <c r="CZ20"/>
      <c r="DA20"/>
      <c r="DB20"/>
      <c r="DC20"/>
      <c r="DD20"/>
      <c r="DE20"/>
      <c r="DH20"/>
      <c r="DK20"/>
      <c r="DL20"/>
      <c r="DM20"/>
      <c r="DN20"/>
      <c r="DO20"/>
      <c r="DP20"/>
      <c r="DS20"/>
      <c r="DV20"/>
      <c r="DW20"/>
      <c r="DX20"/>
      <c r="DY20"/>
      <c r="DZ20"/>
      <c r="EA20"/>
      <c r="ED20"/>
      <c r="EG20"/>
      <c r="EH20"/>
      <c r="EI20"/>
      <c r="EJ20"/>
      <c r="EK20"/>
      <c r="EL20"/>
      <c r="EO20"/>
      <c r="ER20"/>
      <c r="ES20"/>
      <c r="ET20"/>
      <c r="EU20"/>
      <c r="EV20"/>
      <c r="EW20"/>
      <c r="EZ20"/>
      <c r="FC20"/>
      <c r="FD20"/>
      <c r="FE20"/>
      <c r="FF20"/>
      <c r="FG20"/>
      <c r="FH20"/>
      <c r="FK20"/>
      <c r="FN20"/>
      <c r="FO20"/>
      <c r="FP20"/>
      <c r="FQ20"/>
      <c r="FR20"/>
      <c r="FS20"/>
      <c r="FV20"/>
      <c r="FY20"/>
      <c r="FZ20"/>
      <c r="GA20"/>
      <c r="GB20"/>
      <c r="GC20"/>
      <c r="GD20"/>
      <c r="GG20"/>
      <c r="GJ20"/>
      <c r="GK20"/>
      <c r="GL20"/>
      <c r="GM20"/>
      <c r="GN20"/>
      <c r="GO20"/>
      <c r="GR20"/>
      <c r="GU20"/>
      <c r="GV20"/>
      <c r="GW20"/>
      <c r="GX20"/>
      <c r="GY20"/>
      <c r="GZ20"/>
      <c r="HC20"/>
      <c r="HF20"/>
      <c r="HG20"/>
      <c r="HH20"/>
      <c r="HI20"/>
      <c r="HJ20"/>
      <c r="HK20"/>
      <c r="HN20"/>
      <c r="HQ20"/>
      <c r="HR20"/>
      <c r="HS20"/>
      <c r="HT20"/>
      <c r="HU20"/>
      <c r="HV20"/>
      <c r="HY20"/>
      <c r="IB20"/>
      <c r="IC20"/>
      <c r="ID20"/>
      <c r="IE20"/>
      <c r="IF20"/>
      <c r="IG20"/>
      <c r="IJ20"/>
      <c r="IK20"/>
      <c r="IL20" s="86"/>
    </row>
    <row r="21" spans="1:251" s="4" customFormat="1" ht="13.8" hidden="1" thickBot="1" x14ac:dyDescent="0.3">
      <c r="A21" s="34"/>
      <c r="B21" s="25"/>
      <c r="C21" s="25"/>
      <c r="D21" s="26"/>
      <c r="E21" s="26"/>
      <c r="F21" s="26"/>
      <c r="G21" s="21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78">
        <f t="shared" ref="K21" si="0">L21+M21+N21</f>
        <v>0</v>
      </c>
      <c r="L21" s="62">
        <f t="shared" ref="L21" si="1">AB21+AO21+BA21+BL21+BY21+CJ21+CU21+DF21+DQ21+EB21+EM21+EX21+FI21+FT21+GE21+GP21+HA21+HL21+HW21+IH21</f>
        <v>0</v>
      </c>
      <c r="M21" s="23">
        <f t="shared" ref="M21" si="2">AD21+AQ21+BC21+BN21+CA21+CL21+CW21+DH21+DS21+ED21+EO21+EZ21+FK21+FV21+GG21+GR21+HC21+HN21+HY21+IJ21</f>
        <v>0</v>
      </c>
      <c r="N21" s="27">
        <f t="shared" ref="N21" si="3">O21/2</f>
        <v>0</v>
      </c>
      <c r="O21" s="77">
        <f t="shared" ref="O21" si="4">W21+AJ21+AV21+BG21+BT21+CE21+CP21+DA21+DL21+DW21+EH21+ES21+FD21+FO21+FZ21+GK21+GV21+HG21+HR21+IC21</f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ref="AB21" si="5">P21+Q21+R21+S21+T21+U21+V21</f>
        <v>0</v>
      </c>
      <c r="AC21" s="27">
        <f t="shared" ref="AC21" si="6">W21</f>
        <v>0</v>
      </c>
      <c r="AD21" s="23">
        <f t="shared" ref="AD21" si="7">(X21*3)+(Y21*10)+(Z21*5)+(AA21*20)</f>
        <v>0</v>
      </c>
      <c r="AE21" s="46">
        <f t="shared" ref="AE21" si="8">AB21+AC21+AD21</f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ref="AO21" si="9">AF21+AG21+AH21+AI21</f>
        <v>0</v>
      </c>
      <c r="AP21" s="27">
        <f t="shared" ref="AP21" si="10">AJ21</f>
        <v>0</v>
      </c>
      <c r="AQ21" s="23">
        <f t="shared" ref="AQ21" si="11">(AK21*3)+(AL21*10)+(AM21*5)+(AN21*20)</f>
        <v>0</v>
      </c>
      <c r="AR21" s="46">
        <f t="shared" ref="AR21" si="12">AO21+AP21+AQ21</f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ref="BA21" si="13">AS21+AT21+AU21</f>
        <v>0</v>
      </c>
      <c r="BB21" s="27">
        <f t="shared" ref="BB21" si="14">AV21/2</f>
        <v>0</v>
      </c>
      <c r="BC21" s="23">
        <f t="shared" ref="BC21" si="15">(AW21*3)+(AX21*5)+(AY21*5)+(AZ21*20)</f>
        <v>0</v>
      </c>
      <c r="BD21" s="46">
        <f t="shared" ref="BD21" si="16">BA21+BB21+BC21</f>
        <v>0</v>
      </c>
      <c r="BE21" s="28"/>
      <c r="BF21" s="44"/>
      <c r="BG21" s="30"/>
      <c r="BH21" s="30"/>
      <c r="BI21" s="30"/>
      <c r="BJ21" s="30"/>
      <c r="BK21" s="30"/>
      <c r="BL21" s="62">
        <f t="shared" ref="BL21" si="17">BE21+BF21</f>
        <v>0</v>
      </c>
      <c r="BM21" s="27">
        <f t="shared" ref="BM21" si="18">BG21/2</f>
        <v>0</v>
      </c>
      <c r="BN21" s="23">
        <f t="shared" ref="BN21" si="19">(BH21*3)+(BI21*5)+(BJ21*5)+(BK21*20)</f>
        <v>0</v>
      </c>
      <c r="BO21" s="70">
        <f t="shared" ref="BO21" si="20">BL21+BM21+BN21</f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 t="shared" ref="BY21" si="21">BP21+BQ21+BR21+BS21</f>
        <v>0</v>
      </c>
      <c r="BZ21" s="27">
        <f t="shared" ref="BZ21" si="22">BT21/2</f>
        <v>0</v>
      </c>
      <c r="CA21" s="23">
        <f t="shared" ref="CA21" si="23">(BU21*3)+(BV21*5)+(BW21*5)+(BX21*20)</f>
        <v>0</v>
      </c>
      <c r="CB21" s="46">
        <f t="shared" ref="CB21" si="24">BY21+BZ21+CA21</f>
        <v>0</v>
      </c>
      <c r="CC21" s="32"/>
      <c r="CD21" s="29"/>
      <c r="CE21" s="30"/>
      <c r="CF21" s="30"/>
      <c r="CG21" s="30"/>
      <c r="CH21" s="30"/>
      <c r="CI21" s="31"/>
      <c r="CJ21" s="28">
        <f t="shared" ref="CJ21" si="25">CC21+CD21</f>
        <v>0</v>
      </c>
      <c r="CK21" s="27">
        <f t="shared" ref="CK21" si="26">CE21/2</f>
        <v>0</v>
      </c>
      <c r="CL21" s="23">
        <f t="shared" ref="CL21" si="27">(CF21*3)+(CG21*5)+(CH21*5)+(CI21*20)</f>
        <v>0</v>
      </c>
      <c r="CM21" s="46">
        <f t="shared" ref="CM21" si="28">CJ21+CK21+CL21</f>
        <v>0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86"/>
    </row>
    <row r="22" spans="1:251" ht="13.8" thickTop="1" x14ac:dyDescent="0.25">
      <c r="A22" s="82"/>
      <c r="B22" s="81"/>
      <c r="C22" s="81"/>
      <c r="D22" s="83"/>
      <c r="E22" s="81"/>
      <c r="F22" s="81"/>
      <c r="G22" s="84"/>
      <c r="H22" s="84"/>
      <c r="I22" s="84"/>
      <c r="J22" s="84"/>
      <c r="K22" s="84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</row>
    <row r="23" spans="1:251" x14ac:dyDescent="0.25">
      <c r="B23" s="67" t="s">
        <v>86</v>
      </c>
      <c r="D23" s="79"/>
      <c r="AE23" s="4"/>
    </row>
    <row r="24" spans="1:251" x14ac:dyDescent="0.25">
      <c r="B24" s="4" t="s">
        <v>104</v>
      </c>
      <c r="AE24" s="4"/>
    </row>
    <row r="25" spans="1:251" x14ac:dyDescent="0.25">
      <c r="B25" s="4" t="s">
        <v>105</v>
      </c>
      <c r="AE25" s="4"/>
    </row>
    <row r="26" spans="1:251" x14ac:dyDescent="0.25">
      <c r="B26" s="80" t="s">
        <v>93</v>
      </c>
      <c r="AE26" s="4"/>
    </row>
    <row r="27" spans="1:251" x14ac:dyDescent="0.25">
      <c r="AE27" s="4"/>
    </row>
    <row r="28" spans="1:251" x14ac:dyDescent="0.25">
      <c r="B28" s="80" t="s">
        <v>90</v>
      </c>
      <c r="AE28" s="4"/>
    </row>
    <row r="29" spans="1:251" x14ac:dyDescent="0.25">
      <c r="B29" s="80" t="s">
        <v>88</v>
      </c>
      <c r="AE29" s="4"/>
    </row>
    <row r="30" spans="1:251" x14ac:dyDescent="0.25">
      <c r="B30" s="80" t="s">
        <v>89</v>
      </c>
      <c r="AE30" s="4"/>
    </row>
    <row r="31" spans="1:251" x14ac:dyDescent="0.25">
      <c r="B31" s="80" t="s">
        <v>92</v>
      </c>
      <c r="AE31" s="4"/>
    </row>
    <row r="32" spans="1:251" x14ac:dyDescent="0.25">
      <c r="B32" s="80" t="s">
        <v>95</v>
      </c>
      <c r="AE32" s="4"/>
    </row>
    <row r="33" spans="31:37" x14ac:dyDescent="0.25">
      <c r="AE33" s="4"/>
    </row>
    <row r="34" spans="31:37" x14ac:dyDescent="0.25">
      <c r="AE34" s="4"/>
    </row>
    <row r="35" spans="31:37" x14ac:dyDescent="0.25">
      <c r="AE35" s="4"/>
    </row>
    <row r="36" spans="31:37" x14ac:dyDescent="0.25">
      <c r="AE36" s="4"/>
    </row>
    <row r="37" spans="31:37" x14ac:dyDescent="0.25">
      <c r="AE37" s="4"/>
      <c r="AK37" s="4"/>
    </row>
    <row r="38" spans="31:37" x14ac:dyDescent="0.25">
      <c r="AE38" s="4"/>
      <c r="AK38" s="4"/>
    </row>
    <row r="39" spans="31:37" x14ac:dyDescent="0.25">
      <c r="AE39" s="4"/>
    </row>
    <row r="40" spans="31:37" x14ac:dyDescent="0.25">
      <c r="AE40" s="4"/>
    </row>
    <row r="41" spans="31:37" x14ac:dyDescent="0.25">
      <c r="AE41" s="4"/>
    </row>
    <row r="42" spans="31:37" x14ac:dyDescent="0.25">
      <c r="AE42" s="4"/>
    </row>
    <row r="43" spans="31:37" x14ac:dyDescent="0.25">
      <c r="AE43" s="4"/>
    </row>
    <row r="44" spans="31:37" x14ac:dyDescent="0.25">
      <c r="AE44" s="4"/>
    </row>
    <row r="45" spans="31:37" x14ac:dyDescent="0.25">
      <c r="AE45" s="4"/>
    </row>
    <row r="46" spans="31:37" x14ac:dyDescent="0.25">
      <c r="AE46" s="4"/>
    </row>
    <row r="47" spans="31:37" x14ac:dyDescent="0.25">
      <c r="AE47" s="4"/>
    </row>
    <row r="48" spans="31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</sheetData>
  <sheetProtection sheet="1" objects="1" scenarios="1" selectLockedCells="1"/>
  <sortState ref="A3:IQ13">
    <sortCondition ref="E3:E13"/>
    <sortCondition ref="F3:F13"/>
    <sortCondition ref="K3:K1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2017-07-24T20:51:58Z</dcterms:modified>
</cp:coreProperties>
</file>