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Scoresheet!$A$1:$IL$68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O8" i="1" l="1"/>
  <c r="N8" i="1" s="1"/>
  <c r="O54" i="1"/>
  <c r="N54" i="1" s="1"/>
  <c r="I32" i="1" l="1"/>
  <c r="J32" i="1"/>
  <c r="O32" i="1"/>
  <c r="N32" i="1" s="1"/>
  <c r="AB32" i="1"/>
  <c r="AC32" i="1"/>
  <c r="AD32" i="1"/>
  <c r="AO32" i="1"/>
  <c r="AP32" i="1"/>
  <c r="AQ32" i="1"/>
  <c r="BA32" i="1"/>
  <c r="BB32" i="1"/>
  <c r="BC32" i="1"/>
  <c r="BL32" i="1"/>
  <c r="BM32" i="1"/>
  <c r="BN32" i="1"/>
  <c r="BY32" i="1"/>
  <c r="BZ32" i="1"/>
  <c r="CA32" i="1"/>
  <c r="CJ32" i="1"/>
  <c r="CK32" i="1"/>
  <c r="CL32" i="1"/>
  <c r="I4" i="1"/>
  <c r="J4" i="1"/>
  <c r="O4" i="1"/>
  <c r="N4" i="1" s="1"/>
  <c r="AB4" i="1"/>
  <c r="AC4" i="1"/>
  <c r="AD4" i="1"/>
  <c r="AO4" i="1"/>
  <c r="AP4" i="1"/>
  <c r="AQ4" i="1"/>
  <c r="BA4" i="1"/>
  <c r="BB4" i="1"/>
  <c r="BC4" i="1"/>
  <c r="BL4" i="1"/>
  <c r="BM4" i="1"/>
  <c r="BN4" i="1"/>
  <c r="BY4" i="1"/>
  <c r="BZ4" i="1"/>
  <c r="CA4" i="1"/>
  <c r="CJ4" i="1"/>
  <c r="CK4" i="1"/>
  <c r="CL4" i="1"/>
  <c r="I26" i="1"/>
  <c r="J26" i="1"/>
  <c r="O26" i="1"/>
  <c r="N26" i="1" s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BO4" i="1" l="1"/>
  <c r="BO32" i="1"/>
  <c r="CM4" i="1"/>
  <c r="AR4" i="1"/>
  <c r="CB32" i="1"/>
  <c r="G32" i="1"/>
  <c r="H32" i="1" s="1"/>
  <c r="CM32" i="1"/>
  <c r="M4" i="1"/>
  <c r="CB4" i="1"/>
  <c r="BD4" i="1"/>
  <c r="BD32" i="1"/>
  <c r="AR32" i="1"/>
  <c r="M32" i="1"/>
  <c r="AE4" i="1"/>
  <c r="AE32" i="1"/>
  <c r="G4" i="1"/>
  <c r="H4" i="1" s="1"/>
  <c r="L32" i="1"/>
  <c r="L4" i="1"/>
  <c r="G26" i="1"/>
  <c r="H26" i="1" s="1"/>
  <c r="CB26" i="1"/>
  <c r="CM26" i="1"/>
  <c r="AR26" i="1"/>
  <c r="BD26" i="1"/>
  <c r="M26" i="1"/>
  <c r="BO26" i="1"/>
  <c r="AE26" i="1"/>
  <c r="L26" i="1"/>
  <c r="I47" i="1"/>
  <c r="J47" i="1"/>
  <c r="O47" i="1"/>
  <c r="N47" i="1" s="1"/>
  <c r="AB47" i="1"/>
  <c r="AC47" i="1"/>
  <c r="AD47" i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K4" i="1" l="1"/>
  <c r="K32" i="1"/>
  <c r="K26" i="1"/>
  <c r="G47" i="1"/>
  <c r="H47" i="1" s="1"/>
  <c r="BO47" i="1"/>
  <c r="CB47" i="1"/>
  <c r="AE47" i="1"/>
  <c r="CM47" i="1"/>
  <c r="AR47" i="1"/>
  <c r="BD47" i="1"/>
  <c r="M47" i="1"/>
  <c r="L47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Q11" i="1"/>
  <c r="AP11" i="1"/>
  <c r="AO11" i="1"/>
  <c r="AD11" i="1"/>
  <c r="AC11" i="1"/>
  <c r="AB11" i="1"/>
  <c r="O11" i="1"/>
  <c r="N11" i="1" s="1"/>
  <c r="J11" i="1"/>
  <c r="I11" i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AD39" i="1"/>
  <c r="AC39" i="1"/>
  <c r="AB39" i="1"/>
  <c r="O39" i="1"/>
  <c r="N39" i="1" s="1"/>
  <c r="J39" i="1"/>
  <c r="I39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AD40" i="1"/>
  <c r="AC40" i="1"/>
  <c r="AB40" i="1"/>
  <c r="O40" i="1"/>
  <c r="N40" i="1" s="1"/>
  <c r="J40" i="1"/>
  <c r="I40" i="1"/>
  <c r="CL42" i="1"/>
  <c r="CK42" i="1"/>
  <c r="CJ42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AD42" i="1"/>
  <c r="AC42" i="1"/>
  <c r="AB42" i="1"/>
  <c r="O42" i="1"/>
  <c r="N42" i="1" s="1"/>
  <c r="J42" i="1"/>
  <c r="I42" i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AD41" i="1"/>
  <c r="AC41" i="1"/>
  <c r="AB41" i="1"/>
  <c r="O41" i="1"/>
  <c r="N41" i="1" s="1"/>
  <c r="J41" i="1"/>
  <c r="I41" i="1"/>
  <c r="CL50" i="1"/>
  <c r="CK50" i="1"/>
  <c r="CJ50" i="1"/>
  <c r="CA50" i="1"/>
  <c r="BZ50" i="1"/>
  <c r="BY50" i="1"/>
  <c r="BN50" i="1"/>
  <c r="BM50" i="1"/>
  <c r="BL50" i="1"/>
  <c r="BC50" i="1"/>
  <c r="BB50" i="1"/>
  <c r="BA50" i="1"/>
  <c r="AQ50" i="1"/>
  <c r="AP50" i="1"/>
  <c r="AO50" i="1"/>
  <c r="AD50" i="1"/>
  <c r="AC50" i="1"/>
  <c r="AB50" i="1"/>
  <c r="O50" i="1"/>
  <c r="N50" i="1" s="1"/>
  <c r="J50" i="1"/>
  <c r="I50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AD25" i="1"/>
  <c r="AC25" i="1"/>
  <c r="AB25" i="1"/>
  <c r="O25" i="1"/>
  <c r="N25" i="1" s="1"/>
  <c r="J25" i="1"/>
  <c r="I25" i="1"/>
  <c r="CL51" i="1"/>
  <c r="CK51" i="1"/>
  <c r="CJ51" i="1"/>
  <c r="CA51" i="1"/>
  <c r="BZ51" i="1"/>
  <c r="BY51" i="1"/>
  <c r="BN51" i="1"/>
  <c r="BM51" i="1"/>
  <c r="BL51" i="1"/>
  <c r="BC51" i="1"/>
  <c r="BB51" i="1"/>
  <c r="BA51" i="1"/>
  <c r="AQ51" i="1"/>
  <c r="AP51" i="1"/>
  <c r="AO51" i="1"/>
  <c r="AD51" i="1"/>
  <c r="AC51" i="1"/>
  <c r="AB51" i="1"/>
  <c r="O51" i="1"/>
  <c r="N51" i="1" s="1"/>
  <c r="J51" i="1"/>
  <c r="I51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AD54" i="1"/>
  <c r="AC54" i="1"/>
  <c r="AB54" i="1"/>
  <c r="J54" i="1"/>
  <c r="I54" i="1"/>
  <c r="CL55" i="1"/>
  <c r="CK55" i="1"/>
  <c r="CJ55" i="1"/>
  <c r="CA55" i="1"/>
  <c r="BZ55" i="1"/>
  <c r="BY55" i="1"/>
  <c r="BN55" i="1"/>
  <c r="BM55" i="1"/>
  <c r="BL55" i="1"/>
  <c r="BC55" i="1"/>
  <c r="BB55" i="1"/>
  <c r="BA55" i="1"/>
  <c r="AQ55" i="1"/>
  <c r="AP55" i="1"/>
  <c r="AO55" i="1"/>
  <c r="AD55" i="1"/>
  <c r="AC55" i="1"/>
  <c r="AB55" i="1"/>
  <c r="O55" i="1"/>
  <c r="N55" i="1" s="1"/>
  <c r="J55" i="1"/>
  <c r="I55" i="1"/>
  <c r="CL38" i="1"/>
  <c r="CK38" i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AD38" i="1"/>
  <c r="AC38" i="1"/>
  <c r="AB38" i="1"/>
  <c r="O38" i="1"/>
  <c r="N38" i="1" s="1"/>
  <c r="J38" i="1"/>
  <c r="I38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AD23" i="1"/>
  <c r="AC23" i="1"/>
  <c r="AB23" i="1"/>
  <c r="O23" i="1"/>
  <c r="N23" i="1" s="1"/>
  <c r="J23" i="1"/>
  <c r="I23" i="1"/>
  <c r="CL33" i="1"/>
  <c r="CK33" i="1"/>
  <c r="CJ33" i="1"/>
  <c r="CA33" i="1"/>
  <c r="BZ33" i="1"/>
  <c r="BY33" i="1"/>
  <c r="BN33" i="1"/>
  <c r="BM33" i="1"/>
  <c r="BL33" i="1"/>
  <c r="BC33" i="1"/>
  <c r="BB33" i="1"/>
  <c r="BA33" i="1"/>
  <c r="AQ33" i="1"/>
  <c r="AP33" i="1"/>
  <c r="AO33" i="1"/>
  <c r="AD33" i="1"/>
  <c r="AC33" i="1"/>
  <c r="AB33" i="1"/>
  <c r="O33" i="1"/>
  <c r="N33" i="1" s="1"/>
  <c r="J33" i="1"/>
  <c r="I33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L7" i="1"/>
  <c r="CK7" i="1"/>
  <c r="CJ7" i="1"/>
  <c r="CA7" i="1"/>
  <c r="BZ7" i="1"/>
  <c r="BY7" i="1"/>
  <c r="BN7" i="1"/>
  <c r="BM7" i="1"/>
  <c r="BL7" i="1"/>
  <c r="BC7" i="1"/>
  <c r="BB7" i="1"/>
  <c r="BA7" i="1"/>
  <c r="AQ7" i="1"/>
  <c r="AP7" i="1"/>
  <c r="AO7" i="1"/>
  <c r="AD7" i="1"/>
  <c r="AC7" i="1"/>
  <c r="AB7" i="1"/>
  <c r="O7" i="1"/>
  <c r="N7" i="1" s="1"/>
  <c r="J7" i="1"/>
  <c r="I7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AD21" i="1"/>
  <c r="AC21" i="1"/>
  <c r="AB21" i="1"/>
  <c r="O21" i="1"/>
  <c r="N21" i="1" s="1"/>
  <c r="J21" i="1"/>
  <c r="I21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AD43" i="1"/>
  <c r="AC43" i="1"/>
  <c r="AB43" i="1"/>
  <c r="O43" i="1"/>
  <c r="N43" i="1" s="1"/>
  <c r="J43" i="1"/>
  <c r="I43" i="1"/>
  <c r="CL52" i="1"/>
  <c r="CK52" i="1"/>
  <c r="CJ52" i="1"/>
  <c r="CA52" i="1"/>
  <c r="BZ52" i="1"/>
  <c r="BY52" i="1"/>
  <c r="BN52" i="1"/>
  <c r="BM52" i="1"/>
  <c r="BL52" i="1"/>
  <c r="BC52" i="1"/>
  <c r="BB52" i="1"/>
  <c r="BA52" i="1"/>
  <c r="AQ52" i="1"/>
  <c r="AP52" i="1"/>
  <c r="AO52" i="1"/>
  <c r="AD52" i="1"/>
  <c r="AC52" i="1"/>
  <c r="AB52" i="1"/>
  <c r="O52" i="1"/>
  <c r="N52" i="1" s="1"/>
  <c r="J52" i="1"/>
  <c r="I52" i="1"/>
  <c r="CL36" i="1"/>
  <c r="CK36" i="1"/>
  <c r="CJ36" i="1"/>
  <c r="CA36" i="1"/>
  <c r="BZ36" i="1"/>
  <c r="BY36" i="1"/>
  <c r="BN36" i="1"/>
  <c r="BM36" i="1"/>
  <c r="BL36" i="1"/>
  <c r="BC36" i="1"/>
  <c r="BB36" i="1"/>
  <c r="BA36" i="1"/>
  <c r="AQ36" i="1"/>
  <c r="AP36" i="1"/>
  <c r="AO36" i="1"/>
  <c r="AD36" i="1"/>
  <c r="AC36" i="1"/>
  <c r="AB36" i="1"/>
  <c r="O36" i="1"/>
  <c r="N36" i="1" s="1"/>
  <c r="J36" i="1"/>
  <c r="I36" i="1"/>
  <c r="I8" i="1"/>
  <c r="J8" i="1"/>
  <c r="AB8" i="1"/>
  <c r="AC8" i="1"/>
  <c r="AD8" i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12" i="1"/>
  <c r="J12" i="1"/>
  <c r="O12" i="1"/>
  <c r="N12" i="1" s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28" i="1"/>
  <c r="J28" i="1"/>
  <c r="O28" i="1"/>
  <c r="N28" i="1" s="1"/>
  <c r="AB28" i="1"/>
  <c r="AC28" i="1"/>
  <c r="AD28" i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I20" i="1"/>
  <c r="J20" i="1"/>
  <c r="O20" i="1"/>
  <c r="N20" i="1" s="1"/>
  <c r="AB20" i="1"/>
  <c r="AC20" i="1"/>
  <c r="AD20" i="1"/>
  <c r="AO20" i="1"/>
  <c r="AP20" i="1"/>
  <c r="AQ20" i="1"/>
  <c r="BA20" i="1"/>
  <c r="BB20" i="1"/>
  <c r="BC20" i="1"/>
  <c r="BL20" i="1"/>
  <c r="BM20" i="1"/>
  <c r="BN20" i="1"/>
  <c r="BY20" i="1"/>
  <c r="BZ20" i="1"/>
  <c r="CA20" i="1"/>
  <c r="CJ20" i="1"/>
  <c r="CK20" i="1"/>
  <c r="CL20" i="1"/>
  <c r="I13" i="1"/>
  <c r="J13" i="1"/>
  <c r="N13" i="1"/>
  <c r="AB13" i="1"/>
  <c r="AC13" i="1"/>
  <c r="AD13" i="1"/>
  <c r="AO13" i="1"/>
  <c r="AP13" i="1"/>
  <c r="AQ13" i="1"/>
  <c r="BA13" i="1"/>
  <c r="BB13" i="1"/>
  <c r="BC13" i="1"/>
  <c r="BL13" i="1"/>
  <c r="BM13" i="1"/>
  <c r="BN13" i="1"/>
  <c r="CJ13" i="1"/>
  <c r="CK13" i="1"/>
  <c r="CL13" i="1"/>
  <c r="I5" i="1"/>
  <c r="J5" i="1"/>
  <c r="O5" i="1"/>
  <c r="N5" i="1" s="1"/>
  <c r="AB5" i="1"/>
  <c r="AC5" i="1"/>
  <c r="AD5" i="1"/>
  <c r="AO5" i="1"/>
  <c r="AP5" i="1"/>
  <c r="AQ5" i="1"/>
  <c r="BA5" i="1"/>
  <c r="BB5" i="1"/>
  <c r="BC5" i="1"/>
  <c r="BL5" i="1"/>
  <c r="BM5" i="1"/>
  <c r="BN5" i="1"/>
  <c r="BY5" i="1"/>
  <c r="BZ5" i="1"/>
  <c r="CA5" i="1"/>
  <c r="CJ5" i="1"/>
  <c r="CK5" i="1"/>
  <c r="CL5" i="1"/>
  <c r="I27" i="1"/>
  <c r="J27" i="1"/>
  <c r="O27" i="1"/>
  <c r="N27" i="1" s="1"/>
  <c r="AB27" i="1"/>
  <c r="AC27" i="1"/>
  <c r="AD27" i="1"/>
  <c r="AO27" i="1"/>
  <c r="AP27" i="1"/>
  <c r="AQ27" i="1"/>
  <c r="BA27" i="1"/>
  <c r="BB27" i="1"/>
  <c r="BC27" i="1"/>
  <c r="BL27" i="1"/>
  <c r="BM27" i="1"/>
  <c r="BN27" i="1"/>
  <c r="BY27" i="1"/>
  <c r="BZ27" i="1"/>
  <c r="CA27" i="1"/>
  <c r="CJ27" i="1"/>
  <c r="CK27" i="1"/>
  <c r="CL27" i="1"/>
  <c r="I17" i="1"/>
  <c r="J17" i="1"/>
  <c r="O17" i="1"/>
  <c r="N17" i="1" s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CJ17" i="1"/>
  <c r="CK17" i="1"/>
  <c r="CL17" i="1"/>
  <c r="I19" i="1"/>
  <c r="J19" i="1"/>
  <c r="O19" i="1"/>
  <c r="N19" i="1" s="1"/>
  <c r="AB19" i="1"/>
  <c r="AC19" i="1"/>
  <c r="AD19" i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I35" i="1"/>
  <c r="J35" i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CJ35" i="1"/>
  <c r="CK35" i="1"/>
  <c r="CL35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45" i="1"/>
  <c r="J45" i="1"/>
  <c r="O45" i="1"/>
  <c r="N45" i="1" s="1"/>
  <c r="AB45" i="1"/>
  <c r="AC45" i="1"/>
  <c r="AD45" i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30" i="1"/>
  <c r="J30" i="1"/>
  <c r="O30" i="1"/>
  <c r="N30" i="1" s="1"/>
  <c r="AB30" i="1"/>
  <c r="AC30" i="1"/>
  <c r="AD30" i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31" i="1"/>
  <c r="J31" i="1"/>
  <c r="O31" i="1"/>
  <c r="N31" i="1" s="1"/>
  <c r="AB31" i="1"/>
  <c r="AC31" i="1"/>
  <c r="AD31" i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I9" i="1"/>
  <c r="J9" i="1"/>
  <c r="O9" i="1"/>
  <c r="N9" i="1" s="1"/>
  <c r="AB9" i="1"/>
  <c r="AC9" i="1"/>
  <c r="AD9" i="1"/>
  <c r="AO9" i="1"/>
  <c r="AP9" i="1"/>
  <c r="AQ9" i="1"/>
  <c r="BA9" i="1"/>
  <c r="BB9" i="1"/>
  <c r="BC9" i="1"/>
  <c r="BL9" i="1"/>
  <c r="BM9" i="1"/>
  <c r="BN9" i="1"/>
  <c r="BY9" i="1"/>
  <c r="BZ9" i="1"/>
  <c r="CA9" i="1"/>
  <c r="CJ9" i="1"/>
  <c r="CK9" i="1"/>
  <c r="CL9" i="1"/>
  <c r="I37" i="1"/>
  <c r="J37" i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I3" i="1"/>
  <c r="J3" i="1"/>
  <c r="O3" i="1"/>
  <c r="N3" i="1" s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I15" i="1"/>
  <c r="J15" i="1"/>
  <c r="O15" i="1"/>
  <c r="N15" i="1" s="1"/>
  <c r="AB15" i="1"/>
  <c r="AC15" i="1"/>
  <c r="AD15" i="1"/>
  <c r="AO15" i="1"/>
  <c r="AP15" i="1"/>
  <c r="AQ15" i="1"/>
  <c r="BA15" i="1"/>
  <c r="BB15" i="1"/>
  <c r="BC15" i="1"/>
  <c r="BL15" i="1"/>
  <c r="BM15" i="1"/>
  <c r="BN15" i="1"/>
  <c r="BY15" i="1"/>
  <c r="BZ15" i="1"/>
  <c r="CA15" i="1"/>
  <c r="CJ15" i="1"/>
  <c r="CK15" i="1"/>
  <c r="CL15" i="1"/>
  <c r="I6" i="1"/>
  <c r="J6" i="1"/>
  <c r="O6" i="1"/>
  <c r="N6" i="1" s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44" i="1"/>
  <c r="J44" i="1"/>
  <c r="O44" i="1"/>
  <c r="N44" i="1" s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CK34" i="1"/>
  <c r="L8" i="1" l="1"/>
  <c r="M8" i="1"/>
  <c r="M54" i="1"/>
  <c r="L54" i="1"/>
  <c r="K54" i="1" s="1"/>
  <c r="G43" i="1"/>
  <c r="H43" i="1" s="1"/>
  <c r="G50" i="1"/>
  <c r="H50" i="1" s="1"/>
  <c r="K47" i="1"/>
  <c r="G51" i="1"/>
  <c r="H51" i="1" s="1"/>
  <c r="M25" i="1"/>
  <c r="BO19" i="1"/>
  <c r="L21" i="1"/>
  <c r="BD21" i="1"/>
  <c r="M38" i="1"/>
  <c r="L55" i="1"/>
  <c r="AR55" i="1"/>
  <c r="CM55" i="1"/>
  <c r="L51" i="1"/>
  <c r="AR51" i="1"/>
  <c r="CM51" i="1"/>
  <c r="AE50" i="1"/>
  <c r="M50" i="1"/>
  <c r="CB50" i="1"/>
  <c r="BO42" i="1"/>
  <c r="L39" i="1"/>
  <c r="AR39" i="1"/>
  <c r="CM39" i="1"/>
  <c r="M11" i="1"/>
  <c r="BD11" i="1"/>
  <c r="CB12" i="1"/>
  <c r="AR11" i="1"/>
  <c r="CM11" i="1"/>
  <c r="M55" i="1"/>
  <c r="BO55" i="1"/>
  <c r="BO51" i="1"/>
  <c r="G25" i="1"/>
  <c r="H25" i="1" s="1"/>
  <c r="L50" i="1"/>
  <c r="BD50" i="1"/>
  <c r="L42" i="1"/>
  <c r="AR42" i="1"/>
  <c r="CM42" i="1"/>
  <c r="BO39" i="1"/>
  <c r="G11" i="1"/>
  <c r="H11" i="1" s="1"/>
  <c r="G5" i="1"/>
  <c r="H5" i="1" s="1"/>
  <c r="BO43" i="1"/>
  <c r="G36" i="1"/>
  <c r="H36" i="1" s="1"/>
  <c r="BO36" i="1"/>
  <c r="BO52" i="1"/>
  <c r="G7" i="1"/>
  <c r="H7" i="1" s="1"/>
  <c r="BO7" i="1"/>
  <c r="M33" i="1"/>
  <c r="BO33" i="1"/>
  <c r="G23" i="1"/>
  <c r="H23" i="1" s="1"/>
  <c r="M23" i="1"/>
  <c r="BO23" i="1"/>
  <c r="L18" i="1"/>
  <c r="BD18" i="1"/>
  <c r="M10" i="1"/>
  <c r="BO10" i="1"/>
  <c r="G38" i="1"/>
  <c r="H38" i="1" s="1"/>
  <c r="AE55" i="1"/>
  <c r="CB55" i="1"/>
  <c r="AR50" i="1"/>
  <c r="CM50" i="1"/>
  <c r="G42" i="1"/>
  <c r="H42" i="1" s="1"/>
  <c r="L40" i="1"/>
  <c r="BD40" i="1"/>
  <c r="BO38" i="1"/>
  <c r="BD54" i="1"/>
  <c r="M51" i="1"/>
  <c r="M39" i="1"/>
  <c r="M42" i="1"/>
  <c r="G33" i="1"/>
  <c r="H33" i="1" s="1"/>
  <c r="L33" i="1"/>
  <c r="AR33" i="1"/>
  <c r="CM33" i="1"/>
  <c r="G10" i="1"/>
  <c r="H10" i="1" s="1"/>
  <c r="L10" i="1"/>
  <c r="AR10" i="1"/>
  <c r="CM10" i="1"/>
  <c r="G55" i="1"/>
  <c r="H55" i="1" s="1"/>
  <c r="BD55" i="1"/>
  <c r="BO25" i="1"/>
  <c r="BO50" i="1"/>
  <c r="L41" i="1"/>
  <c r="BD41" i="1"/>
  <c r="G39" i="1"/>
  <c r="H39" i="1" s="1"/>
  <c r="BD22" i="1"/>
  <c r="L22" i="1"/>
  <c r="M7" i="1"/>
  <c r="CM43" i="1"/>
  <c r="M43" i="1"/>
  <c r="CB43" i="1"/>
  <c r="BD43" i="1"/>
  <c r="L43" i="1"/>
  <c r="AR43" i="1"/>
  <c r="AE43" i="1"/>
  <c r="M52" i="1"/>
  <c r="G52" i="1"/>
  <c r="H52" i="1" s="1"/>
  <c r="CM36" i="1"/>
  <c r="M36" i="1"/>
  <c r="L36" i="1"/>
  <c r="AR36" i="1"/>
  <c r="CB37" i="1"/>
  <c r="AE37" i="1"/>
  <c r="G37" i="1"/>
  <c r="H37" i="1" s="1"/>
  <c r="G30" i="1"/>
  <c r="H30" i="1" s="1"/>
  <c r="CM19" i="1"/>
  <c r="AR19" i="1"/>
  <c r="BD27" i="1"/>
  <c r="M27" i="1"/>
  <c r="G27" i="1"/>
  <c r="H27" i="1" s="1"/>
  <c r="G13" i="1"/>
  <c r="H13" i="1" s="1"/>
  <c r="CB28" i="1"/>
  <c r="BD28" i="1"/>
  <c r="AE28" i="1"/>
  <c r="G28" i="1"/>
  <c r="H28" i="1" s="1"/>
  <c r="AE12" i="1"/>
  <c r="CB48" i="1"/>
  <c r="G8" i="1"/>
  <c r="H8" i="1" s="1"/>
  <c r="BO28" i="1"/>
  <c r="CM48" i="1"/>
  <c r="AR48" i="1"/>
  <c r="CB8" i="1"/>
  <c r="AE8" i="1"/>
  <c r="AE36" i="1"/>
  <c r="CB36" i="1"/>
  <c r="BD52" i="1"/>
  <c r="AR21" i="1"/>
  <c r="CM21" i="1"/>
  <c r="BD7" i="1"/>
  <c r="AR22" i="1"/>
  <c r="CM22" i="1"/>
  <c r="AE33" i="1"/>
  <c r="CB33" i="1"/>
  <c r="BD23" i="1"/>
  <c r="AR18" i="1"/>
  <c r="CM18" i="1"/>
  <c r="AE10" i="1"/>
  <c r="CB10" i="1"/>
  <c r="BD38" i="1"/>
  <c r="AR54" i="1"/>
  <c r="CM54" i="1"/>
  <c r="AE51" i="1"/>
  <c r="CB51" i="1"/>
  <c r="BD25" i="1"/>
  <c r="AR41" i="1"/>
  <c r="CM41" i="1"/>
  <c r="AE42" i="1"/>
  <c r="CB42" i="1"/>
  <c r="AR40" i="1"/>
  <c r="CM40" i="1"/>
  <c r="AE39" i="1"/>
  <c r="CB39" i="1"/>
  <c r="M5" i="1"/>
  <c r="CM13" i="1"/>
  <c r="AR13" i="1"/>
  <c r="M20" i="1"/>
  <c r="M12" i="1"/>
  <c r="BD48" i="1"/>
  <c r="AR52" i="1"/>
  <c r="CM52" i="1"/>
  <c r="M21" i="1"/>
  <c r="CB21" i="1"/>
  <c r="AR7" i="1"/>
  <c r="CM7" i="1"/>
  <c r="M22" i="1"/>
  <c r="CB22" i="1"/>
  <c r="AR23" i="1"/>
  <c r="CM23" i="1"/>
  <c r="M18" i="1"/>
  <c r="CB18" i="1"/>
  <c r="AR38" i="1"/>
  <c r="CM38" i="1"/>
  <c r="CB54" i="1"/>
  <c r="AR25" i="1"/>
  <c r="CM25" i="1"/>
  <c r="M41" i="1"/>
  <c r="CB41" i="1"/>
  <c r="M40" i="1"/>
  <c r="CB40" i="1"/>
  <c r="AE11" i="1"/>
  <c r="CB11" i="1"/>
  <c r="G20" i="1"/>
  <c r="H20" i="1" s="1"/>
  <c r="CM28" i="1"/>
  <c r="AR28" i="1"/>
  <c r="G12" i="1"/>
  <c r="H12" i="1" s="1"/>
  <c r="BO48" i="1"/>
  <c r="G48" i="1"/>
  <c r="H48" i="1" s="1"/>
  <c r="BD36" i="1"/>
  <c r="AE52" i="1"/>
  <c r="CB52" i="1"/>
  <c r="BO21" i="1"/>
  <c r="AE7" i="1"/>
  <c r="CB7" i="1"/>
  <c r="BO22" i="1"/>
  <c r="BD33" i="1"/>
  <c r="AE23" i="1"/>
  <c r="CB23" i="1"/>
  <c r="BO18" i="1"/>
  <c r="BD10" i="1"/>
  <c r="AE38" i="1"/>
  <c r="CB38" i="1"/>
  <c r="BO54" i="1"/>
  <c r="BD51" i="1"/>
  <c r="AE25" i="1"/>
  <c r="CB25" i="1"/>
  <c r="BO41" i="1"/>
  <c r="BD42" i="1"/>
  <c r="BO40" i="1"/>
  <c r="BD39" i="1"/>
  <c r="BO11" i="1"/>
  <c r="G21" i="1"/>
  <c r="H21" i="1" s="1"/>
  <c r="AE21" i="1"/>
  <c r="G22" i="1"/>
  <c r="H22" i="1" s="1"/>
  <c r="AE22" i="1"/>
  <c r="G18" i="1"/>
  <c r="H18" i="1" s="1"/>
  <c r="AE18" i="1"/>
  <c r="G54" i="1"/>
  <c r="H54" i="1" s="1"/>
  <c r="AE54" i="1"/>
  <c r="G41" i="1"/>
  <c r="H41" i="1" s="1"/>
  <c r="AE41" i="1"/>
  <c r="G40" i="1"/>
  <c r="H40" i="1" s="1"/>
  <c r="AE40" i="1"/>
  <c r="L7" i="1"/>
  <c r="L23" i="1"/>
  <c r="L25" i="1"/>
  <c r="L52" i="1"/>
  <c r="L38" i="1"/>
  <c r="L11" i="1"/>
  <c r="G45" i="1"/>
  <c r="H45" i="1" s="1"/>
  <c r="CB19" i="1"/>
  <c r="AE19" i="1"/>
  <c r="BD19" i="1"/>
  <c r="M17" i="1"/>
  <c r="BD46" i="1"/>
  <c r="CM24" i="1"/>
  <c r="AR24" i="1"/>
  <c r="CM37" i="1"/>
  <c r="AR37" i="1"/>
  <c r="M28" i="1"/>
  <c r="CM6" i="1"/>
  <c r="AR6" i="1"/>
  <c r="BO3" i="1"/>
  <c r="BD37" i="1"/>
  <c r="BO9" i="1"/>
  <c r="G9" i="1"/>
  <c r="H9" i="1" s="1"/>
  <c r="BD31" i="1"/>
  <c r="CM30" i="1"/>
  <c r="AR30" i="1"/>
  <c r="CB49" i="1"/>
  <c r="AE49" i="1"/>
  <c r="BD45" i="1"/>
  <c r="G53" i="1"/>
  <c r="H53" i="1" s="1"/>
  <c r="BO35" i="1"/>
  <c r="M19" i="1"/>
  <c r="CB17" i="1"/>
  <c r="AE17" i="1"/>
  <c r="BO27" i="1"/>
  <c r="BO5" i="1"/>
  <c r="BD13" i="1"/>
  <c r="CM12" i="1"/>
  <c r="AR12" i="1"/>
  <c r="CM8" i="1"/>
  <c r="AR8" i="1"/>
  <c r="G44" i="1"/>
  <c r="H44" i="1" s="1"/>
  <c r="BD3" i="1"/>
  <c r="M48" i="1"/>
  <c r="G24" i="1"/>
  <c r="H24" i="1" s="1"/>
  <c r="CM44" i="1"/>
  <c r="AR44" i="1"/>
  <c r="BD6" i="1"/>
  <c r="G6" i="1"/>
  <c r="H6" i="1" s="1"/>
  <c r="BO37" i="1"/>
  <c r="CB9" i="1"/>
  <c r="AE9" i="1"/>
  <c r="G31" i="1"/>
  <c r="H31" i="1" s="1"/>
  <c r="G17" i="1"/>
  <c r="H17" i="1" s="1"/>
  <c r="CB27" i="1"/>
  <c r="AE27" i="1"/>
  <c r="BO13" i="1"/>
  <c r="AE20" i="1"/>
  <c r="L28" i="1"/>
  <c r="BD12" i="1"/>
  <c r="L48" i="1"/>
  <c r="BD8" i="1"/>
  <c r="CM53" i="1"/>
  <c r="AR53" i="1"/>
  <c r="CM35" i="1"/>
  <c r="AR35" i="1"/>
  <c r="L35" i="1"/>
  <c r="L19" i="1"/>
  <c r="G19" i="1"/>
  <c r="H19" i="1" s="1"/>
  <c r="BD17" i="1"/>
  <c r="CM27" i="1"/>
  <c r="AR27" i="1"/>
  <c r="AE13" i="1"/>
  <c r="CB20" i="1"/>
  <c r="AR20" i="1"/>
  <c r="L20" i="1"/>
  <c r="BO12" i="1"/>
  <c r="AE48" i="1"/>
  <c r="BO8" i="1"/>
  <c r="BO46" i="1"/>
  <c r="BD24" i="1"/>
  <c r="BD44" i="1"/>
  <c r="M44" i="1"/>
  <c r="BO6" i="1"/>
  <c r="CM15" i="1"/>
  <c r="AR15" i="1"/>
  <c r="BD30" i="1"/>
  <c r="M30" i="1"/>
  <c r="BO45" i="1"/>
  <c r="M53" i="1"/>
  <c r="BO24" i="1"/>
  <c r="CB6" i="1"/>
  <c r="BD15" i="1"/>
  <c r="G15" i="1"/>
  <c r="H15" i="1" s="1"/>
  <c r="M9" i="1"/>
  <c r="CM31" i="1"/>
  <c r="AR31" i="1"/>
  <c r="CB45" i="1"/>
  <c r="AE45" i="1"/>
  <c r="CB24" i="1"/>
  <c r="AE24" i="1"/>
  <c r="M3" i="1"/>
  <c r="L30" i="1"/>
  <c r="CM45" i="1"/>
  <c r="AR45" i="1"/>
  <c r="L6" i="1"/>
  <c r="L31" i="1"/>
  <c r="CB46" i="1"/>
  <c r="AE46" i="1"/>
  <c r="G46" i="1"/>
  <c r="H46" i="1" s="1"/>
  <c r="L24" i="1"/>
  <c r="BO44" i="1"/>
  <c r="AE6" i="1"/>
  <c r="BO15" i="1"/>
  <c r="CB3" i="1"/>
  <c r="AE3" i="1"/>
  <c r="G3" i="1"/>
  <c r="H3" i="1" s="1"/>
  <c r="M37" i="1"/>
  <c r="CM9" i="1"/>
  <c r="AR9" i="1"/>
  <c r="BO31" i="1"/>
  <c r="BO30" i="1"/>
  <c r="CM49" i="1"/>
  <c r="AR49" i="1"/>
  <c r="L49" i="1"/>
  <c r="L45" i="1"/>
  <c r="BO53" i="1"/>
  <c r="M15" i="1"/>
  <c r="CM46" i="1"/>
  <c r="AR46" i="1"/>
  <c r="CB44" i="1"/>
  <c r="AE44" i="1"/>
  <c r="M6" i="1"/>
  <c r="CB15" i="1"/>
  <c r="L15" i="1"/>
  <c r="CM3" i="1"/>
  <c r="AR3" i="1"/>
  <c r="BD9" i="1"/>
  <c r="CB31" i="1"/>
  <c r="AE31" i="1"/>
  <c r="CB30" i="1"/>
  <c r="AE30" i="1"/>
  <c r="BD49" i="1"/>
  <c r="M46" i="1"/>
  <c r="M24" i="1"/>
  <c r="L37" i="1"/>
  <c r="BO49" i="1"/>
  <c r="M49" i="1"/>
  <c r="L44" i="1"/>
  <c r="AE15" i="1"/>
  <c r="L3" i="1"/>
  <c r="L9" i="1"/>
  <c r="M45" i="1"/>
  <c r="BD53" i="1"/>
  <c r="CB35" i="1"/>
  <c r="AE35" i="1"/>
  <c r="BO17" i="1"/>
  <c r="CB5" i="1"/>
  <c r="AE5" i="1"/>
  <c r="CM20" i="1"/>
  <c r="L12" i="1"/>
  <c r="M35" i="1"/>
  <c r="L46" i="1"/>
  <c r="G35" i="1"/>
  <c r="H35" i="1" s="1"/>
  <c r="CM5" i="1"/>
  <c r="AR5" i="1"/>
  <c r="BD20" i="1"/>
  <c r="M31" i="1"/>
  <c r="G49" i="1"/>
  <c r="H49" i="1" s="1"/>
  <c r="CB53" i="1"/>
  <c r="AE53" i="1"/>
  <c r="BD35" i="1"/>
  <c r="CM17" i="1"/>
  <c r="AR17" i="1"/>
  <c r="L27" i="1"/>
  <c r="BD5" i="1"/>
  <c r="BO20" i="1"/>
  <c r="L53" i="1"/>
  <c r="L17" i="1"/>
  <c r="L5" i="1"/>
  <c r="BB34" i="1"/>
  <c r="K8" i="1" l="1"/>
  <c r="K39" i="1"/>
  <c r="K42" i="1"/>
  <c r="K21" i="1"/>
  <c r="K41" i="1"/>
  <c r="K55" i="1"/>
  <c r="K25" i="1"/>
  <c r="K10" i="1"/>
  <c r="K11" i="1"/>
  <c r="K20" i="1"/>
  <c r="K33" i="1"/>
  <c r="K51" i="1"/>
  <c r="K50" i="1"/>
  <c r="K27" i="1"/>
  <c r="K38" i="1"/>
  <c r="K23" i="1"/>
  <c r="K40" i="1"/>
  <c r="K18" i="1"/>
  <c r="K52" i="1"/>
  <c r="K7" i="1"/>
  <c r="K43" i="1"/>
  <c r="K22" i="1"/>
  <c r="K36" i="1"/>
  <c r="K44" i="1"/>
  <c r="K37" i="1"/>
  <c r="K9" i="1"/>
  <c r="K30" i="1"/>
  <c r="K45" i="1"/>
  <c r="K53" i="1"/>
  <c r="K5" i="1"/>
  <c r="K28" i="1"/>
  <c r="K12" i="1"/>
  <c r="K17" i="1"/>
  <c r="K3" i="1"/>
  <c r="K35" i="1"/>
  <c r="K46" i="1"/>
  <c r="K19" i="1"/>
  <c r="K48" i="1"/>
  <c r="K15" i="1"/>
  <c r="K49" i="1"/>
  <c r="K24" i="1"/>
  <c r="K6" i="1"/>
  <c r="K31" i="1"/>
  <c r="CL34" i="1"/>
  <c r="CA34" i="1"/>
  <c r="BC34" i="1"/>
  <c r="AQ34" i="1"/>
  <c r="AD34" i="1"/>
  <c r="I34" i="1"/>
  <c r="J34" i="1"/>
  <c r="O34" i="1"/>
  <c r="N34" i="1" s="1"/>
  <c r="AB34" i="1"/>
  <c r="AC34" i="1"/>
  <c r="AO34" i="1"/>
  <c r="AP34" i="1"/>
  <c r="BA34" i="1"/>
  <c r="BL34" i="1"/>
  <c r="BM34" i="1"/>
  <c r="BN34" i="1"/>
  <c r="BY34" i="1"/>
  <c r="BZ34" i="1"/>
  <c r="M34" i="1" l="1"/>
  <c r="G34" i="1"/>
  <c r="H34" i="1" s="1"/>
  <c r="BO34" i="1"/>
  <c r="CB34" i="1"/>
  <c r="BD34" i="1"/>
  <c r="AR34" i="1"/>
  <c r="AE34" i="1"/>
  <c r="CJ34" i="1" l="1"/>
  <c r="L34" i="1" s="1"/>
  <c r="K34" i="1" s="1"/>
  <c r="CM34" i="1" l="1"/>
</calcChain>
</file>

<file path=xl/sharedStrings.xml><?xml version="1.0" encoding="utf-8"?>
<sst xmlns="http://schemas.openxmlformats.org/spreadsheetml/2006/main" count="383" uniqueCount="142">
  <si>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</si>
  <si>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</si>
  <si>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</si>
  <si>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</si>
  <si>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</si>
  <si>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</si>
  <si>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</si>
  <si>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</si>
  <si>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</si>
  <si>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</si>
  <si>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</si>
  <si>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</si>
  <si>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</si>
  <si>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</si>
  <si>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</si>
  <si>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</si>
  <si>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</si>
  <si>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</si>
  <si>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</si>
  <si>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</si>
  <si>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</si>
  <si>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</si>
  <si>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</si>
  <si>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</si>
  <si>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</si>
  <si>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</si>
  <si>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</si>
  <si>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</si>
  <si>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</si>
  <si>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</si>
  <si>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</si>
  <si>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</si>
  <si>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</si>
  <si>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</si>
  <si>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</si>
  <si>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</si>
  <si>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</si>
  <si>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</si>
  <si>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</si>
  <si>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</si>
  <si>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</si>
  <si>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</si>
  <si>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</si>
  <si>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</si>
  <si>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</si>
  <si>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</si>
  <si>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</si>
  <si>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</si>
  <si>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</si>
  <si>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</si>
  <si>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</si>
  <si>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</si>
  <si>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</si>
  <si>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</si>
  <si>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</si>
  <si>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</si>
  <si>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</si>
  <si>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</si>
  <si>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</si>
  <si>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</si>
  <si>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</si>
  <si>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</si>
  <si>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</si>
  <si>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</si>
  <si>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</si>
  <si>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</si>
  <si>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</si>
  <si>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</si>
  <si>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</si>
  <si>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</si>
  <si>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</si>
  <si>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</si>
  <si>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</si>
  <si>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</si>
  <si>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</si>
  <si>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</si>
  <si>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</si>
  <si>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</si>
  <si>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</si>
  <si>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</si>
  <si>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</si>
  <si>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</si>
  <si>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</si>
  <si>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</si>
  <si>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</si>
  <si>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</si>
  <si>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</si>
  <si>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</si>
  <si>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</si>
  <si>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</si>
  <si>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</si>
  <si>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</si>
  <si>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</si>
  <si>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</si>
  <si>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</si>
  <si>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</si>
  <si>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</si>
  <si>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</si>
  <si>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</si>
  <si>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</si>
  <si>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>DQ - Disqualified 
         M-Muzzle
         S- Steel
         F-Finger
         C-Cold Range
         W-Sweep</t>
  </si>
  <si>
    <t>FRIDPA
Pikes Peak
Main Match
November 18, 2017</t>
  </si>
  <si>
    <t>Bay 3
What Passes For Standards These Days, v9</t>
  </si>
  <si>
    <t>Bay 4
Guns Not So Blazing</t>
  </si>
  <si>
    <t>Bay 5
The Light Gets In Your Eyes</t>
  </si>
  <si>
    <t>Bay 6
Polynesian Pandemonium</t>
  </si>
  <si>
    <t>Bay 7
Exit Stage Left</t>
  </si>
  <si>
    <t>ision</t>
  </si>
  <si>
    <t>Mark S</t>
  </si>
  <si>
    <t>HFNL</t>
  </si>
  <si>
    <t>Rick W</t>
  </si>
  <si>
    <t>WFNL</t>
  </si>
  <si>
    <t>Charlie R</t>
  </si>
  <si>
    <t>Will H</t>
  </si>
  <si>
    <t>HFWL</t>
  </si>
  <si>
    <t>Aaron P</t>
  </si>
  <si>
    <t>15</t>
  </si>
  <si>
    <t>7</t>
  </si>
  <si>
    <t>Fred G</t>
  </si>
  <si>
    <t>Lacy C</t>
  </si>
  <si>
    <t>Louis M</t>
  </si>
  <si>
    <t>Division</t>
  </si>
  <si>
    <t>Bryan K</t>
  </si>
  <si>
    <t>Barry B</t>
  </si>
  <si>
    <t>Michael B</t>
  </si>
  <si>
    <t>Donald M</t>
  </si>
  <si>
    <t>WFWL</t>
  </si>
  <si>
    <t>Michael C</t>
  </si>
  <si>
    <t>David W</t>
  </si>
  <si>
    <t>Dabney C</t>
  </si>
  <si>
    <t>Mick M</t>
  </si>
  <si>
    <t>David C</t>
  </si>
  <si>
    <t>Mike B</t>
  </si>
  <si>
    <t>Henry L</t>
  </si>
  <si>
    <t>Mark C</t>
  </si>
  <si>
    <t>Scott W</t>
  </si>
  <si>
    <t>Judy W</t>
  </si>
  <si>
    <t>DNF</t>
  </si>
  <si>
    <t>Regis F</t>
  </si>
  <si>
    <t>3</t>
  </si>
  <si>
    <t>Stuart A</t>
  </si>
  <si>
    <t>Jay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</si>
</sst>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35" xfId="0" applyNumberFormat="1" applyFont="1" applyBorder="1" applyAlignment="1" applyProtection="1">
      <alignment horizontal="right" vertical="center"/>
    </xf>
    <xf numFmtId="49" fontId="8" fillId="0" borderId="38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3" fillId="0" borderId="41" xfId="0" applyNumberFormat="1" applyFont="1" applyBorder="1" applyAlignment="1" applyProtection="1">
      <alignment horizontal="center" vertical="center"/>
    </xf>
    <xf numFmtId="2" fontId="2" fillId="0" borderId="34" xfId="0" applyNumberFormat="1" applyFont="1" applyBorder="1" applyAlignment="1" applyProtection="1">
      <alignment horizontal="right" vertical="center"/>
    </xf>
    <xf numFmtId="2" fontId="0" fillId="0" borderId="38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64" fontId="0" fillId="0" borderId="38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2" fontId="0" fillId="0" borderId="47" xfId="0" applyNumberFormat="1" applyBorder="1" applyAlignment="1" applyProtection="1">
      <alignment horizontal="right" vertical="center"/>
    </xf>
    <xf numFmtId="164" fontId="0" fillId="0" borderId="45" xfId="0" applyNumberForma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</xf>
    <xf numFmtId="2" fontId="2" fillId="0" borderId="48" xfId="0" applyNumberFormat="1" applyFont="1" applyBorder="1" applyAlignment="1" applyProtection="1">
      <alignment horizontal="right" vertical="center"/>
    </xf>
    <xf numFmtId="0" fontId="0" fillId="0" borderId="45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9" xfId="0" applyNumberFormat="1" applyBorder="1" applyAlignment="1" applyProtection="1">
      <alignment horizontal="right" vertical="center"/>
    </xf>
    <xf numFmtId="1" fontId="0" fillId="0" borderId="49" xfId="0" applyNumberFormat="1" applyBorder="1" applyAlignment="1" applyProtection="1">
      <alignment horizontal="right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7" xfId="0" applyNumberFormat="1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</xf>
    <xf numFmtId="2" fontId="2" fillId="0" borderId="50" xfId="0" applyNumberFormat="1" applyFont="1" applyBorder="1" applyAlignment="1" applyProtection="1">
      <alignment horizontal="right" vertical="center"/>
    </xf>
    <xf numFmtId="0" fontId="0" fillId="0" borderId="44" xfId="0" applyBorder="1"/>
    <xf numFmtId="0" fontId="0" fillId="0" borderId="51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/>
      <protection locked="0"/>
    </xf>
    <xf numFmtId="2" fontId="0" fillId="0" borderId="52" xfId="0" applyNumberFormat="1" applyBorder="1" applyAlignment="1" applyProtection="1">
      <alignment horizontal="right" vertical="center"/>
    </xf>
    <xf numFmtId="2" fontId="0" fillId="0" borderId="11" xfId="0" applyNumberFormat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0" borderId="38" xfId="0" applyBorder="1"/>
    <xf numFmtId="2" fontId="2" fillId="0" borderId="38" xfId="0" applyNumberFormat="1" applyFont="1" applyBorder="1" applyAlignment="1" applyProtection="1">
      <alignment horizontal="right" vertical="center"/>
    </xf>
    <xf numFmtId="2" fontId="2" fillId="0" borderId="53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54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2" fillId="2" borderId="19" xfId="0" applyNumberFormat="1" applyFont="1" applyFill="1" applyBorder="1" applyAlignment="1" applyProtection="1">
      <alignment horizontal="left" wrapText="1"/>
    </xf>
    <xf numFmtId="49" fontId="2" fillId="2" borderId="18" xfId="0" applyNumberFormat="1" applyFont="1" applyFill="1" applyBorder="1" applyAlignment="1" applyProtection="1">
      <alignment horizontal="right" wrapText="1"/>
    </xf>
    <xf numFmtId="49" fontId="8" fillId="0" borderId="54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55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8" fillId="0" borderId="56" xfId="0" applyNumberFormat="1" applyFont="1" applyBorder="1" applyAlignment="1" applyProtection="1">
      <alignment horizontal="left" vertical="center"/>
      <protection locked="0"/>
    </xf>
    <xf numFmtId="49" fontId="0" fillId="0" borderId="56" xfId="0" applyNumberFormat="1" applyBorder="1" applyAlignment="1" applyProtection="1">
      <alignment horizontal="left" vertical="center"/>
      <protection locked="0"/>
    </xf>
    <xf numFmtId="49" fontId="8" fillId="0" borderId="56" xfId="0" applyNumberFormat="1" applyFont="1" applyBorder="1" applyAlignment="1" applyProtection="1">
      <alignment horizontal="center" vertical="center"/>
      <protection locked="0"/>
    </xf>
    <xf numFmtId="49" fontId="8" fillId="0" borderId="57" xfId="0" applyNumberFormat="1" applyFont="1" applyBorder="1" applyAlignment="1" applyProtection="1">
      <alignment horizontal="center" vertical="center"/>
      <protection locked="0"/>
    </xf>
    <xf numFmtId="49" fontId="8" fillId="0" borderId="58" xfId="0" applyNumberFormat="1" applyFont="1" applyBorder="1" applyAlignment="1" applyProtection="1">
      <alignment horizontal="center" vertical="center"/>
      <protection locked="0"/>
    </xf>
    <xf numFmtId="1" fontId="1" fillId="0" borderId="59" xfId="0" applyNumberFormat="1" applyFont="1" applyBorder="1" applyAlignment="1" applyProtection="1">
      <alignment horizontal="center" vertical="center"/>
    </xf>
    <xf numFmtId="1" fontId="1" fillId="0" borderId="56" xfId="0" applyNumberFormat="1" applyFont="1" applyBorder="1" applyAlignment="1" applyProtection="1">
      <alignment horizontal="center" vertical="center"/>
    </xf>
    <xf numFmtId="1" fontId="3" fillId="0" borderId="56" xfId="0" applyNumberFormat="1" applyFont="1" applyBorder="1" applyAlignment="1" applyProtection="1">
      <alignment horizontal="center" vertical="center"/>
    </xf>
    <xf numFmtId="1" fontId="3" fillId="0" borderId="57" xfId="0" applyNumberFormat="1" applyFont="1" applyBorder="1" applyAlignment="1" applyProtection="1">
      <alignment horizontal="center" vertical="center"/>
    </xf>
    <xf numFmtId="2" fontId="2" fillId="0" borderId="60" xfId="0" applyNumberFormat="1" applyFont="1" applyBorder="1" applyAlignment="1" applyProtection="1">
      <alignment horizontal="right" vertical="center"/>
    </xf>
    <xf numFmtId="2" fontId="0" fillId="0" borderId="56" xfId="0" applyNumberFormat="1" applyBorder="1" applyAlignment="1" applyProtection="1">
      <alignment horizontal="right" vertical="center"/>
    </xf>
    <xf numFmtId="1" fontId="0" fillId="0" borderId="56" xfId="0" applyNumberFormat="1" applyBorder="1" applyAlignment="1" applyProtection="1">
      <alignment horizontal="right" vertical="center"/>
    </xf>
    <xf numFmtId="164" fontId="0" fillId="0" borderId="56" xfId="0" applyNumberFormat="1" applyBorder="1" applyAlignment="1" applyProtection="1">
      <alignment horizontal="right" vertical="center"/>
    </xf>
    <xf numFmtId="1" fontId="0" fillId="0" borderId="58" xfId="0" applyNumberFormat="1" applyBorder="1" applyAlignment="1" applyProtection="1">
      <alignment horizontal="right" vertical="center"/>
    </xf>
    <xf numFmtId="2" fontId="0" fillId="0" borderId="59" xfId="0" applyNumberFormat="1" applyBorder="1" applyAlignment="1" applyProtection="1">
      <alignment horizontal="right" vertical="center"/>
      <protection locked="0"/>
    </xf>
    <xf numFmtId="2" fontId="0" fillId="0" borderId="56" xfId="0" applyNumberFormat="1" applyBorder="1" applyAlignment="1" applyProtection="1">
      <alignment horizontal="right" vertical="center"/>
      <protection locked="0"/>
    </xf>
    <xf numFmtId="1" fontId="0" fillId="0" borderId="56" xfId="0" applyNumberFormat="1" applyBorder="1" applyAlignment="1" applyProtection="1">
      <alignment horizontal="right" vertical="center"/>
      <protection locked="0"/>
    </xf>
    <xf numFmtId="1" fontId="0" fillId="0" borderId="61" xfId="0" applyNumberFormat="1" applyBorder="1" applyAlignment="1" applyProtection="1">
      <alignment horizontal="right" vertical="center"/>
      <protection locked="0"/>
    </xf>
    <xf numFmtId="2" fontId="0" fillId="0" borderId="59" xfId="0" applyNumberFormat="1" applyBorder="1" applyAlignment="1" applyProtection="1">
      <alignment horizontal="right" vertical="center"/>
    </xf>
    <xf numFmtId="2" fontId="2" fillId="0" borderId="62" xfId="0" applyNumberFormat="1" applyFon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</xf>
    <xf numFmtId="2" fontId="2" fillId="0" borderId="63" xfId="0" applyNumberFormat="1" applyFont="1" applyBorder="1" applyAlignment="1" applyProtection="1">
      <alignment horizontal="right" vertical="center"/>
    </xf>
    <xf numFmtId="0" fontId="0" fillId="0" borderId="64" xfId="0" applyBorder="1"/>
    <xf numFmtId="0" fontId="0" fillId="0" borderId="53" xfId="0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54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0" fontId="0" fillId="3" borderId="51" xfId="0" applyFill="1" applyBorder="1" applyAlignment="1" applyProtection="1">
      <alignment horizontal="center" vertical="center"/>
    </xf>
    <xf numFmtId="49" fontId="0" fillId="3" borderId="38" xfId="0" applyNumberFormat="1" applyFill="1" applyBorder="1" applyAlignment="1" applyProtection="1">
      <alignment horizontal="left" vertical="center"/>
      <protection locked="0"/>
    </xf>
    <xf numFmtId="2" fontId="2" fillId="3" borderId="53" xfId="0" applyNumberFormat="1" applyFont="1" applyFill="1" applyBorder="1" applyAlignment="1" applyProtection="1">
      <alignment horizontal="right" vertical="center"/>
    </xf>
    <xf numFmtId="2" fontId="0" fillId="3" borderId="7" xfId="0" applyNumberFormat="1" applyFill="1" applyBorder="1" applyAlignment="1" applyProtection="1">
      <alignment horizontal="right" vertical="center"/>
    </xf>
    <xf numFmtId="1" fontId="0" fillId="3" borderId="54" xfId="0" applyNumberFormat="1" applyFill="1" applyBorder="1" applyAlignment="1" applyProtection="1">
      <alignment horizontal="right" vertical="center"/>
    </xf>
    <xf numFmtId="2" fontId="0" fillId="3" borderId="40" xfId="0" applyNumberFormat="1" applyFill="1" applyBorder="1" applyAlignment="1" applyProtection="1">
      <alignment horizontal="right" vertical="center"/>
    </xf>
    <xf numFmtId="0" fontId="0" fillId="3" borderId="38" xfId="0" applyFill="1" applyBorder="1"/>
    <xf numFmtId="1" fontId="0" fillId="3" borderId="38" xfId="0" applyNumberFormat="1" applyFill="1" applyBorder="1" applyAlignment="1" applyProtection="1">
      <alignment horizontal="right" vertical="center"/>
      <protection locked="0"/>
    </xf>
    <xf numFmtId="1" fontId="0" fillId="3" borderId="43" xfId="0" applyNumberFormat="1" applyFill="1" applyBorder="1" applyAlignment="1" applyProtection="1">
      <alignment horizontal="right" vertical="center"/>
      <protection locked="0"/>
    </xf>
    <xf numFmtId="2" fontId="0" fillId="3" borderId="59" xfId="0" applyNumberFormat="1" applyFill="1" applyBorder="1" applyAlignment="1" applyProtection="1">
      <alignment horizontal="right" vertical="center"/>
    </xf>
    <xf numFmtId="164" fontId="0" fillId="3" borderId="56" xfId="0" applyNumberFormat="1" applyFill="1" applyBorder="1" applyAlignment="1" applyProtection="1">
      <alignment horizontal="right" vertical="center"/>
    </xf>
    <xf numFmtId="1" fontId="0" fillId="3" borderId="56" xfId="0" applyNumberFormat="1" applyFill="1" applyBorder="1" applyAlignment="1" applyProtection="1">
      <alignment horizontal="right" vertical="center"/>
    </xf>
    <xf numFmtId="2" fontId="2" fillId="3" borderId="56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P70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1" customWidth="1"/>
    <col min="5" max="5" width="8.33203125" style="4" customWidth="1"/>
    <col min="6" max="6" width="5.109375" style="4" hidden="1" customWidth="1"/>
    <col min="7" max="8" width="3.88671875" style="12" hidden="1" customWidth="1"/>
    <col min="9" max="9" width="1.6640625" style="12" hidden="1" customWidth="1"/>
    <col min="10" max="10" width="1.3320312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.21875" style="3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6640625" customWidth="1"/>
    <col min="81" max="81" width="8" customWidth="1"/>
    <col min="82" max="82" width="6.109375" hidden="1" customWidth="1"/>
    <col min="83" max="83" width="4.109375" customWidth="1"/>
    <col min="84" max="85" width="2.88671875" customWidth="1"/>
    <col min="86" max="86" width="2.33203125" customWidth="1"/>
    <col min="87" max="87" width="3.6640625" customWidth="1"/>
    <col min="88" max="88" width="6.6640625" style="4" customWidth="1"/>
    <col min="89" max="89" width="4.33203125" style="4" customWidth="1"/>
    <col min="90" max="90" width="4.5546875" customWidth="1"/>
    <col min="91" max="91" width="6.6640625" customWidth="1"/>
    <col min="92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80" bestFit="1" customWidth="1"/>
  </cols>
  <sheetData>
    <row r="1" spans="1:283" ht="71.400000000000006" customHeight="1" thickTop="1" x14ac:dyDescent="0.3">
      <c r="A1" s="150" t="s">
        <v>101</v>
      </c>
      <c r="B1" s="151"/>
      <c r="C1" s="151"/>
      <c r="D1" s="151"/>
      <c r="E1" s="151"/>
      <c r="F1" s="151"/>
      <c r="G1" s="19" t="s">
        <v>65</v>
      </c>
      <c r="H1" s="20" t="s">
        <v>66</v>
      </c>
      <c r="I1" s="155" t="s">
        <v>28</v>
      </c>
      <c r="J1" s="156"/>
      <c r="K1" s="157" t="s">
        <v>95</v>
      </c>
      <c r="L1" s="158"/>
      <c r="M1" s="158"/>
      <c r="N1" s="158"/>
      <c r="O1" s="159"/>
      <c r="P1" s="160" t="s">
        <v>102</v>
      </c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3" t="s">
        <v>103</v>
      </c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3" t="s">
        <v>104</v>
      </c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7" t="s">
        <v>82</v>
      </c>
      <c r="BF1" s="162"/>
      <c r="BG1" s="162"/>
      <c r="BH1" s="162"/>
      <c r="BI1" s="162"/>
      <c r="BJ1" s="162"/>
      <c r="BK1" s="162"/>
      <c r="BL1" s="162"/>
      <c r="BM1" s="162"/>
      <c r="BN1" s="162"/>
      <c r="BO1" s="153"/>
      <c r="BP1" s="160" t="s">
        <v>105</v>
      </c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63" t="s">
        <v>106</v>
      </c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5" t="s">
        <v>96</v>
      </c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 t="s">
        <v>0</v>
      </c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 t="s">
        <v>1</v>
      </c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 t="s">
        <v>2</v>
      </c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 t="s">
        <v>3</v>
      </c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 t="s">
        <v>4</v>
      </c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 t="s">
        <v>5</v>
      </c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 t="s">
        <v>6</v>
      </c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 t="s">
        <v>7</v>
      </c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 t="s">
        <v>8</v>
      </c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 t="s">
        <v>9</v>
      </c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 t="s">
        <v>10</v>
      </c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 t="s">
        <v>11</v>
      </c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 t="s">
        <v>12</v>
      </c>
      <c r="IB1" s="152"/>
      <c r="IC1" s="152"/>
      <c r="ID1" s="152"/>
      <c r="IE1" s="152"/>
      <c r="IF1" s="152"/>
      <c r="IG1" s="152"/>
      <c r="IH1" s="152"/>
      <c r="II1" s="152"/>
      <c r="IJ1" s="152"/>
      <c r="IK1" s="161"/>
      <c r="IL1" s="78"/>
    </row>
    <row r="2" spans="1:283" ht="59.25" customHeight="1" thickBot="1" x14ac:dyDescent="0.3">
      <c r="A2" s="46" t="s">
        <v>81</v>
      </c>
      <c r="B2" s="47" t="s">
        <v>80</v>
      </c>
      <c r="C2" s="47" t="s">
        <v>86</v>
      </c>
      <c r="D2" s="62" t="s">
        <v>87</v>
      </c>
      <c r="E2" s="142" t="s">
        <v>121</v>
      </c>
      <c r="F2" s="141" t="s">
        <v>107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89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97</v>
      </c>
      <c r="Z2" s="47" t="s">
        <v>93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97</v>
      </c>
      <c r="AM2" s="47" t="s">
        <v>93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85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97</v>
      </c>
      <c r="AY2" s="47" t="s">
        <v>93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85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97</v>
      </c>
      <c r="BW2" s="47" t="s">
        <v>93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97</v>
      </c>
      <c r="CH2" s="67" t="s">
        <v>93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283" x14ac:dyDescent="0.25">
      <c r="A3" s="33">
        <v>1</v>
      </c>
      <c r="B3" s="63" t="s">
        <v>108</v>
      </c>
      <c r="C3" s="25"/>
      <c r="D3" s="64"/>
      <c r="E3" s="146" t="s">
        <v>109</v>
      </c>
      <c r="F3" s="143"/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260.79000000000002</v>
      </c>
      <c r="L3" s="59">
        <f>AB3+AO3+BA3+BL3+BY3+CJ3+CU3+DF3+DQ3+EB3+EM3+EX3+FI3+FT3+GE3+GP3+HA3+HL3+HW3+IH3</f>
        <v>241.79</v>
      </c>
      <c r="M3" s="36">
        <f>AD3+AQ3+BC3+BN3+CA3+CL3+CW3+DH3+DS3+ED3+EO3+EZ3+FK3+FV3+GG3+GR3+HC3+HN3+HY3+IJ3</f>
        <v>5</v>
      </c>
      <c r="N3" s="37">
        <f>O3</f>
        <v>14</v>
      </c>
      <c r="O3" s="60">
        <f>W3+AJ3+AV3+BG3+BT3+CE3+CP3+DA3+DL3+DW3+EH3+ES3+FD3+FO3+FZ3+GK3+GV3+HG3+HR3+IC3</f>
        <v>14</v>
      </c>
      <c r="P3" s="31">
        <v>35.49</v>
      </c>
      <c r="Q3" s="28"/>
      <c r="R3" s="28"/>
      <c r="S3" s="28"/>
      <c r="T3" s="28"/>
      <c r="U3" s="28"/>
      <c r="V3" s="28"/>
      <c r="W3" s="29">
        <v>2</v>
      </c>
      <c r="X3" s="29">
        <v>0</v>
      </c>
      <c r="Y3" s="29">
        <v>0</v>
      </c>
      <c r="Z3" s="29">
        <v>0</v>
      </c>
      <c r="AA3" s="30">
        <v>0</v>
      </c>
      <c r="AB3" s="27">
        <f>P3+Q3+R3+S3+T3+U3+V3</f>
        <v>35.49</v>
      </c>
      <c r="AC3" s="26">
        <f>W3</f>
        <v>2</v>
      </c>
      <c r="AD3" s="23">
        <f>(X3*3)+(Y3*10)+(Z3*5)+(AA3*20)</f>
        <v>0</v>
      </c>
      <c r="AE3" s="45">
        <f>AB3+AC3+AD3</f>
        <v>37.49</v>
      </c>
      <c r="AF3" s="31">
        <v>50.67</v>
      </c>
      <c r="AG3" s="28"/>
      <c r="AH3" s="28"/>
      <c r="AI3" s="28"/>
      <c r="AJ3" s="29">
        <v>0</v>
      </c>
      <c r="AK3" s="29">
        <v>0</v>
      </c>
      <c r="AL3" s="29">
        <v>0</v>
      </c>
      <c r="AM3" s="29">
        <v>1</v>
      </c>
      <c r="AN3" s="30">
        <v>0</v>
      </c>
      <c r="AO3" s="27">
        <f>AF3+AG3+AH3+AI3</f>
        <v>50.67</v>
      </c>
      <c r="AP3" s="26">
        <f>AJ3</f>
        <v>0</v>
      </c>
      <c r="AQ3" s="23">
        <f>(AK3*3)+(AL3*10)+(AM3*5)+(AN3*20)</f>
        <v>5</v>
      </c>
      <c r="AR3" s="45">
        <f>AO3+AP3+AQ3</f>
        <v>55.67</v>
      </c>
      <c r="AS3" s="31">
        <v>51.42</v>
      </c>
      <c r="AT3" s="28"/>
      <c r="AU3" s="28"/>
      <c r="AV3" s="29">
        <v>11</v>
      </c>
      <c r="AW3" s="29">
        <v>0</v>
      </c>
      <c r="AX3" s="29">
        <v>0</v>
      </c>
      <c r="AY3" s="29">
        <v>0</v>
      </c>
      <c r="AZ3" s="30">
        <v>0</v>
      </c>
      <c r="BA3" s="27">
        <f>AS3+AT3+AU3</f>
        <v>51.42</v>
      </c>
      <c r="BB3" s="26">
        <f>AV3</f>
        <v>11</v>
      </c>
      <c r="BC3" s="23">
        <f>(AW3*3)+(AX3*10)+(AY3*5)+(AZ3*20)</f>
        <v>0</v>
      </c>
      <c r="BD3" s="45">
        <f>BA3+BB3+BC3</f>
        <v>62.42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>
        <v>64.430000000000007</v>
      </c>
      <c r="BQ3" s="28"/>
      <c r="BR3" s="28"/>
      <c r="BS3" s="28"/>
      <c r="BT3" s="29">
        <v>0</v>
      </c>
      <c r="BU3" s="29">
        <v>0</v>
      </c>
      <c r="BV3" s="29">
        <v>0</v>
      </c>
      <c r="BW3" s="29">
        <v>0</v>
      </c>
      <c r="BX3" s="30">
        <v>0</v>
      </c>
      <c r="BY3" s="27">
        <f>BP3+BQ3+BR3+BS3</f>
        <v>64.430000000000007</v>
      </c>
      <c r="BZ3" s="26">
        <f>BT3</f>
        <v>0</v>
      </c>
      <c r="CA3" s="32">
        <f>(BU3*3)+(BV3*10)+(BW3*5)+(BX3*20)</f>
        <v>0</v>
      </c>
      <c r="CB3" s="72">
        <f>BY3+BZ3+CA3</f>
        <v>64.430000000000007</v>
      </c>
      <c r="CC3" s="31">
        <v>39.78</v>
      </c>
      <c r="CD3" s="28"/>
      <c r="CE3" s="29">
        <v>1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39.78</v>
      </c>
      <c r="CK3" s="26">
        <f>CE3</f>
        <v>1</v>
      </c>
      <c r="CL3" s="23">
        <f>(CF3*3)+(CG3*10)+(CH3*5)+(CI3*20)</f>
        <v>0</v>
      </c>
      <c r="CM3" s="45">
        <f>CJ3+CK3+CL3</f>
        <v>40.78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4" spans="1:283" x14ac:dyDescent="0.25">
      <c r="A4" s="33">
        <v>2</v>
      </c>
      <c r="B4" s="63" t="s">
        <v>140</v>
      </c>
      <c r="C4" s="25"/>
      <c r="D4" s="64"/>
      <c r="E4" s="147" t="s">
        <v>109</v>
      </c>
      <c r="F4" s="143"/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>L4+M4+O4</f>
        <v>264.93</v>
      </c>
      <c r="L4" s="59">
        <f>AB4+AO4+BA4+BL4+BY4+CJ4+CU4+DF4+DQ4+EB4+EM4+EX4+FI4+FT4+GE4+GP4+HA4+HL4+HW4+IH4</f>
        <v>233.93</v>
      </c>
      <c r="M4" s="36">
        <f>AD4+AQ4+BC4+BN4+CA4+CL4+CW4+DH4+DS4+ED4+EO4+EZ4+FK4+FV4+GG4+GR4+HC4+HN4+HY4+IJ4</f>
        <v>11</v>
      </c>
      <c r="N4" s="37">
        <f>O4</f>
        <v>20</v>
      </c>
      <c r="O4" s="60">
        <f>W4+AJ4+AV4+BG4+BT4+CE4+CP4+DA4+DL4+DW4+EH4+ES4+FD4+FO4+FZ4+GK4+GV4+HG4+HR4+IC4</f>
        <v>20</v>
      </c>
      <c r="P4" s="31">
        <v>40.85</v>
      </c>
      <c r="Q4" s="28"/>
      <c r="R4" s="28"/>
      <c r="S4" s="28"/>
      <c r="T4" s="28"/>
      <c r="U4" s="28"/>
      <c r="V4" s="28"/>
      <c r="W4" s="29">
        <v>4</v>
      </c>
      <c r="X4" s="29">
        <v>1</v>
      </c>
      <c r="Y4" s="29">
        <v>0</v>
      </c>
      <c r="Z4" s="29">
        <v>0</v>
      </c>
      <c r="AA4" s="30">
        <v>0</v>
      </c>
      <c r="AB4" s="27">
        <f>P4+Q4+R4+S4+T4+U4+V4</f>
        <v>40.85</v>
      </c>
      <c r="AC4" s="26">
        <f>W4</f>
        <v>4</v>
      </c>
      <c r="AD4" s="23">
        <f>(X4*3)+(Y4*10)+(Z4*5)+(AA4*20)</f>
        <v>3</v>
      </c>
      <c r="AE4" s="45">
        <f>AB4+AC4+AD4</f>
        <v>47.85</v>
      </c>
      <c r="AF4" s="31">
        <v>43.66</v>
      </c>
      <c r="AG4" s="28"/>
      <c r="AH4" s="28"/>
      <c r="AI4" s="28"/>
      <c r="AJ4" s="29">
        <v>4</v>
      </c>
      <c r="AK4" s="29">
        <v>0</v>
      </c>
      <c r="AL4" s="29">
        <v>0</v>
      </c>
      <c r="AM4" s="29">
        <v>0</v>
      </c>
      <c r="AN4" s="30">
        <v>0</v>
      </c>
      <c r="AO4" s="27">
        <f>AF4+AG4+AH4+AI4</f>
        <v>43.66</v>
      </c>
      <c r="AP4" s="26">
        <f>AJ4</f>
        <v>4</v>
      </c>
      <c r="AQ4" s="23">
        <f>(AK4*3)+(AL4*10)+(AM4*5)+(AN4*20)</f>
        <v>0</v>
      </c>
      <c r="AR4" s="45">
        <f>AO4+AP4+AQ4</f>
        <v>47.66</v>
      </c>
      <c r="AS4" s="31">
        <v>55.37</v>
      </c>
      <c r="AT4" s="28"/>
      <c r="AU4" s="28"/>
      <c r="AV4" s="29">
        <v>3</v>
      </c>
      <c r="AW4" s="29">
        <v>1</v>
      </c>
      <c r="AX4" s="29">
        <v>0</v>
      </c>
      <c r="AY4" s="29">
        <v>0</v>
      </c>
      <c r="AZ4" s="30">
        <v>0</v>
      </c>
      <c r="BA4" s="27">
        <f>AS4+AT4+AU4</f>
        <v>55.37</v>
      </c>
      <c r="BB4" s="26">
        <f>AV4</f>
        <v>3</v>
      </c>
      <c r="BC4" s="23">
        <f>(AW4*3)+(AX4*10)+(AY4*5)+(AZ4*20)</f>
        <v>3</v>
      </c>
      <c r="BD4" s="45">
        <f>BA4+BB4+BC4</f>
        <v>61.37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>
        <v>39.17</v>
      </c>
      <c r="BQ4" s="28"/>
      <c r="BR4" s="28"/>
      <c r="BS4" s="28"/>
      <c r="BT4" s="29">
        <v>7</v>
      </c>
      <c r="BU4" s="29">
        <v>0</v>
      </c>
      <c r="BV4" s="29">
        <v>0</v>
      </c>
      <c r="BW4" s="29">
        <v>0</v>
      </c>
      <c r="BX4" s="30">
        <v>0</v>
      </c>
      <c r="BY4" s="27">
        <f>BP4+BQ4+BR4+BS4</f>
        <v>39.17</v>
      </c>
      <c r="BZ4" s="26">
        <f>BT4</f>
        <v>7</v>
      </c>
      <c r="CA4" s="32">
        <f>(BU4*3)+(BV4*10)+(BW4*5)+(BX4*20)</f>
        <v>0</v>
      </c>
      <c r="CB4" s="72">
        <f>BY4+BZ4+CA4</f>
        <v>46.17</v>
      </c>
      <c r="CC4" s="31">
        <v>54.88</v>
      </c>
      <c r="CD4" s="28"/>
      <c r="CE4" s="29">
        <v>2</v>
      </c>
      <c r="CF4" s="29">
        <v>0</v>
      </c>
      <c r="CG4" s="29">
        <v>0</v>
      </c>
      <c r="CH4" s="29">
        <v>1</v>
      </c>
      <c r="CI4" s="30">
        <v>0</v>
      </c>
      <c r="CJ4" s="27">
        <f>CC4+CD4</f>
        <v>54.88</v>
      </c>
      <c r="CK4" s="26">
        <f>CE4</f>
        <v>2</v>
      </c>
      <c r="CL4" s="23">
        <f>(CF4*3)+(CG4*10)+(CH4*5)+(CI4*20)</f>
        <v>5</v>
      </c>
      <c r="CM4" s="45">
        <f>CJ4+CK4+CL4</f>
        <v>61.88</v>
      </c>
      <c r="CU4" s="73"/>
      <c r="CX4" s="74"/>
      <c r="CY4" s="39"/>
      <c r="DF4" s="73"/>
      <c r="DI4" s="74"/>
      <c r="DJ4" s="39"/>
      <c r="DQ4" s="73"/>
      <c r="DT4" s="74"/>
      <c r="DU4" s="39"/>
      <c r="EB4" s="73"/>
      <c r="EE4" s="74"/>
      <c r="EF4" s="39"/>
      <c r="EM4" s="73"/>
      <c r="EP4" s="74"/>
      <c r="EQ4" s="39"/>
      <c r="EX4" s="73"/>
      <c r="FA4" s="74"/>
      <c r="FB4" s="39"/>
      <c r="FI4" s="73"/>
      <c r="FL4" s="74"/>
      <c r="FM4" s="39"/>
      <c r="FT4" s="73"/>
      <c r="FW4" s="74"/>
      <c r="FX4" s="39"/>
      <c r="GE4" s="73"/>
      <c r="GH4" s="74"/>
      <c r="GI4" s="39"/>
      <c r="GP4" s="73"/>
      <c r="GS4" s="74"/>
      <c r="GT4" s="39"/>
      <c r="HA4" s="73"/>
      <c r="HD4" s="74"/>
      <c r="HE4" s="39"/>
      <c r="HL4" s="73"/>
      <c r="HO4" s="74"/>
      <c r="HP4" s="39"/>
      <c r="HW4" s="73"/>
      <c r="HZ4" s="74"/>
      <c r="IA4" s="39"/>
      <c r="IH4" s="73"/>
      <c r="IL4" s="78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</row>
    <row r="5" spans="1:283" x14ac:dyDescent="0.25">
      <c r="A5" s="33">
        <v>3</v>
      </c>
      <c r="B5" s="63" t="s">
        <v>112</v>
      </c>
      <c r="C5" s="25"/>
      <c r="D5" s="64"/>
      <c r="E5" s="147" t="s">
        <v>109</v>
      </c>
      <c r="F5" s="143"/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8">
        <f>L5+M5+O5</f>
        <v>314.93</v>
      </c>
      <c r="L5" s="59">
        <f>AB5+AO5+BA5+BL5+BY5+CJ5+CU5+DF5+DQ5+EB5+EM5+EX5+FI5+FT5+GE5+GP5+HA5+HL5+HW5+IH5</f>
        <v>279.93</v>
      </c>
      <c r="M5" s="36">
        <f>AD5+AQ5+BC5+BN5+CA5+CL5+CW5+DH5+DS5+ED5+EO5+EZ5+FK5+FV5+GG5+GR5+HC5+HN5+HY5+IJ5</f>
        <v>0</v>
      </c>
      <c r="N5" s="37">
        <f>O5</f>
        <v>35</v>
      </c>
      <c r="O5" s="60">
        <f>W5+AJ5+AV5+BG5+BT5+CE5+CP5+DA5+DL5+DW5+EH5+ES5+FD5+FO5+FZ5+GK5+GV5+HG5+HR5+IC5</f>
        <v>35</v>
      </c>
      <c r="P5" s="31">
        <v>60.77</v>
      </c>
      <c r="Q5" s="28"/>
      <c r="R5" s="28"/>
      <c r="S5" s="28"/>
      <c r="T5" s="28"/>
      <c r="U5" s="28"/>
      <c r="V5" s="28"/>
      <c r="W5" s="29">
        <v>5</v>
      </c>
      <c r="X5" s="29">
        <v>0</v>
      </c>
      <c r="Y5" s="29">
        <v>0</v>
      </c>
      <c r="Z5" s="29">
        <v>0</v>
      </c>
      <c r="AA5" s="30">
        <v>0</v>
      </c>
      <c r="AB5" s="27">
        <f>P5+Q5+R5+S5+T5+U5+V5</f>
        <v>60.77</v>
      </c>
      <c r="AC5" s="26">
        <f>W5</f>
        <v>5</v>
      </c>
      <c r="AD5" s="23">
        <f>(X5*3)+(Y5*10)+(Z5*5)+(AA5*20)</f>
        <v>0</v>
      </c>
      <c r="AE5" s="45">
        <f>AB5+AC5+AD5</f>
        <v>65.77</v>
      </c>
      <c r="AF5" s="31">
        <v>55.08</v>
      </c>
      <c r="AG5" s="28"/>
      <c r="AH5" s="28"/>
      <c r="AI5" s="28"/>
      <c r="AJ5" s="29">
        <v>0</v>
      </c>
      <c r="AK5" s="29">
        <v>0</v>
      </c>
      <c r="AL5" s="29">
        <v>0</v>
      </c>
      <c r="AM5" s="29">
        <v>0</v>
      </c>
      <c r="AN5" s="30">
        <v>0</v>
      </c>
      <c r="AO5" s="27">
        <f>AF5+AG5+AH5+AI5</f>
        <v>55.08</v>
      </c>
      <c r="AP5" s="26">
        <f>AJ5</f>
        <v>0</v>
      </c>
      <c r="AQ5" s="23">
        <f>(AK5*3)+(AL5*10)+(AM5*5)+(AN5*20)</f>
        <v>0</v>
      </c>
      <c r="AR5" s="45">
        <f>AO5+AP5+AQ5</f>
        <v>55.08</v>
      </c>
      <c r="AS5" s="31">
        <v>61.01</v>
      </c>
      <c r="AT5" s="28"/>
      <c r="AU5" s="28"/>
      <c r="AV5" s="29">
        <v>2</v>
      </c>
      <c r="AW5" s="29">
        <v>0</v>
      </c>
      <c r="AX5" s="29">
        <v>0</v>
      </c>
      <c r="AY5" s="29">
        <v>0</v>
      </c>
      <c r="AZ5" s="30">
        <v>0</v>
      </c>
      <c r="BA5" s="27">
        <f>AS5+AT5+AU5</f>
        <v>61.01</v>
      </c>
      <c r="BB5" s="26">
        <f>AV5</f>
        <v>2</v>
      </c>
      <c r="BC5" s="23">
        <f>(AW5*3)+(AX5*10)+(AY5*5)+(AZ5*20)</f>
        <v>0</v>
      </c>
      <c r="BD5" s="45">
        <f>BA5+BB5+BC5</f>
        <v>63.01</v>
      </c>
      <c r="BE5" s="27"/>
      <c r="BF5" s="43"/>
      <c r="BG5" s="29"/>
      <c r="BH5" s="29"/>
      <c r="BI5" s="29"/>
      <c r="BJ5" s="29"/>
      <c r="BK5" s="30"/>
      <c r="BL5" s="40">
        <f>BE5+BF5</f>
        <v>0</v>
      </c>
      <c r="BM5" s="37">
        <f>BG5/2</f>
        <v>0</v>
      </c>
      <c r="BN5" s="36">
        <f>(BH5*3)+(BI5*5)+(BJ5*5)+(BK5*20)</f>
        <v>0</v>
      </c>
      <c r="BO5" s="35">
        <f>BL5+BM5+BN5</f>
        <v>0</v>
      </c>
      <c r="BP5" s="31">
        <v>49.86</v>
      </c>
      <c r="BQ5" s="28"/>
      <c r="BR5" s="28"/>
      <c r="BS5" s="28"/>
      <c r="BT5" s="29">
        <v>7</v>
      </c>
      <c r="BU5" s="29">
        <v>0</v>
      </c>
      <c r="BV5" s="29">
        <v>0</v>
      </c>
      <c r="BW5" s="29">
        <v>0</v>
      </c>
      <c r="BX5" s="30">
        <v>0</v>
      </c>
      <c r="BY5" s="27">
        <f>BP5+BQ5+BR5+BS5</f>
        <v>49.86</v>
      </c>
      <c r="BZ5" s="26">
        <f>BT5</f>
        <v>7</v>
      </c>
      <c r="CA5" s="32">
        <f>(BU5*3)+(BV5*10)+(BW5*5)+(BX5*20)</f>
        <v>0</v>
      </c>
      <c r="CB5" s="72">
        <f>BY5+BZ5+CA5</f>
        <v>56.86</v>
      </c>
      <c r="CC5" s="31">
        <v>53.21</v>
      </c>
      <c r="CD5" s="28"/>
      <c r="CE5" s="29">
        <v>21</v>
      </c>
      <c r="CF5" s="29">
        <v>0</v>
      </c>
      <c r="CG5" s="29">
        <v>0</v>
      </c>
      <c r="CH5" s="29">
        <v>0</v>
      </c>
      <c r="CI5" s="30">
        <v>0</v>
      </c>
      <c r="CJ5" s="27">
        <f>CC5+CD5</f>
        <v>53.21</v>
      </c>
      <c r="CK5" s="26">
        <f>CE5</f>
        <v>21</v>
      </c>
      <c r="CL5" s="23">
        <f>(CF5*3)+(CG5*10)+(CH5*5)+(CI5*20)</f>
        <v>0</v>
      </c>
      <c r="CM5" s="45">
        <f>CJ5+CK5+CL5</f>
        <v>74.209999999999994</v>
      </c>
      <c r="CN5" s="4"/>
      <c r="CO5" s="4"/>
      <c r="CP5" s="4"/>
      <c r="CQ5" s="4"/>
      <c r="CR5" s="4"/>
      <c r="CS5" s="4"/>
      <c r="CT5" s="4"/>
      <c r="CU5" s="73"/>
      <c r="CW5" s="4"/>
      <c r="CX5" s="74"/>
      <c r="CY5" s="39"/>
      <c r="CZ5" s="4"/>
      <c r="DA5" s="4"/>
      <c r="DB5" s="4"/>
      <c r="DC5" s="4"/>
      <c r="DD5" s="4"/>
      <c r="DE5" s="4"/>
      <c r="DF5" s="73"/>
      <c r="DH5" s="4"/>
      <c r="DI5" s="74"/>
      <c r="DJ5" s="39"/>
      <c r="DK5" s="4"/>
      <c r="DL5" s="4"/>
      <c r="DM5" s="4"/>
      <c r="DN5" s="4"/>
      <c r="DO5" s="4"/>
      <c r="DP5" s="4"/>
      <c r="DQ5" s="73"/>
      <c r="DS5" s="4"/>
      <c r="DT5" s="74"/>
      <c r="DU5" s="39"/>
      <c r="DV5" s="4"/>
      <c r="DW5" s="4"/>
      <c r="DX5" s="4"/>
      <c r="DY5" s="4"/>
      <c r="DZ5" s="4"/>
      <c r="EA5" s="4"/>
      <c r="EB5" s="73"/>
      <c r="ED5" s="4"/>
      <c r="EE5" s="74"/>
      <c r="EF5" s="39"/>
      <c r="EG5" s="4"/>
      <c r="EH5" s="4"/>
      <c r="EI5" s="4"/>
      <c r="EJ5" s="4"/>
      <c r="EK5" s="4"/>
      <c r="EL5" s="4"/>
      <c r="EM5" s="73"/>
      <c r="EO5" s="4"/>
      <c r="EP5" s="74"/>
      <c r="EQ5" s="39"/>
      <c r="ER5" s="4"/>
      <c r="ES5" s="4"/>
      <c r="ET5" s="4"/>
      <c r="EU5" s="4"/>
      <c r="EV5" s="4"/>
      <c r="EW5" s="4"/>
      <c r="EX5" s="73"/>
      <c r="EZ5" s="4"/>
      <c r="FA5" s="74"/>
      <c r="FB5" s="39"/>
      <c r="FC5" s="4"/>
      <c r="FD5" s="4"/>
      <c r="FE5" s="4"/>
      <c r="FF5" s="4"/>
      <c r="FG5" s="4"/>
      <c r="FH5" s="4"/>
      <c r="FI5" s="73"/>
      <c r="FK5" s="4"/>
      <c r="FL5" s="74"/>
      <c r="FM5" s="39"/>
      <c r="FN5" s="4"/>
      <c r="FO5" s="4"/>
      <c r="FP5" s="4"/>
      <c r="FQ5" s="4"/>
      <c r="FR5" s="4"/>
      <c r="FS5" s="4"/>
      <c r="FT5" s="73"/>
      <c r="FV5" s="4"/>
      <c r="FW5" s="74"/>
      <c r="FX5" s="39"/>
      <c r="FY5" s="4"/>
      <c r="FZ5" s="4"/>
      <c r="GA5" s="4"/>
      <c r="GB5" s="4"/>
      <c r="GC5" s="4"/>
      <c r="GD5" s="4"/>
      <c r="GE5" s="73"/>
      <c r="GG5" s="4"/>
      <c r="GH5" s="74"/>
      <c r="GI5" s="39"/>
      <c r="GJ5" s="4"/>
      <c r="GK5" s="4"/>
      <c r="GL5" s="4"/>
      <c r="GM5" s="4"/>
      <c r="GN5" s="4"/>
      <c r="GO5" s="4"/>
      <c r="GP5" s="73"/>
      <c r="GR5" s="4"/>
      <c r="GS5" s="74"/>
      <c r="GT5" s="39"/>
      <c r="GU5" s="4"/>
      <c r="GV5" s="4"/>
      <c r="GW5" s="4"/>
      <c r="GX5" s="4"/>
      <c r="GY5" s="4"/>
      <c r="GZ5" s="4"/>
      <c r="HA5" s="73"/>
      <c r="HC5" s="4"/>
      <c r="HD5" s="74"/>
      <c r="HE5" s="39"/>
      <c r="HF5" s="4"/>
      <c r="HG5" s="4"/>
      <c r="HH5" s="4"/>
      <c r="HI5" s="4"/>
      <c r="HJ5" s="4"/>
      <c r="HK5" s="4"/>
      <c r="HL5" s="73"/>
      <c r="HN5" s="4"/>
      <c r="HO5" s="74"/>
      <c r="HP5" s="39"/>
      <c r="HQ5" s="4"/>
      <c r="HR5" s="4"/>
      <c r="HS5" s="4"/>
      <c r="HT5" s="4"/>
      <c r="HU5" s="4"/>
      <c r="HV5" s="4"/>
      <c r="HW5" s="73"/>
      <c r="HY5" s="4"/>
      <c r="HZ5" s="74"/>
      <c r="IA5" s="39"/>
      <c r="IB5" s="4"/>
      <c r="IC5" s="4"/>
      <c r="ID5" s="4"/>
      <c r="IE5" s="4"/>
      <c r="IF5" s="4"/>
      <c r="IG5" s="4"/>
      <c r="IH5" s="73"/>
      <c r="IJ5" s="4"/>
      <c r="IK5" s="4"/>
      <c r="IL5" s="78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</row>
    <row r="6" spans="1:283" x14ac:dyDescent="0.25">
      <c r="A6" s="33">
        <v>4</v>
      </c>
      <c r="B6" s="63" t="s">
        <v>120</v>
      </c>
      <c r="C6" s="25"/>
      <c r="D6" s="64"/>
      <c r="E6" s="147" t="s">
        <v>109</v>
      </c>
      <c r="F6" s="143"/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323.20999999999998</v>
      </c>
      <c r="L6" s="59">
        <f>AB6+AO6+BA6+BL6+BY6+CJ6+CU6+DF6+DQ6+EB6+EM6+EX6+FI6+FT6+GE6+GP6+HA6+HL6+HW6+IH6</f>
        <v>283.20999999999998</v>
      </c>
      <c r="M6" s="36">
        <f>AD6+AQ6+BC6+BN6+CA6+CL6+CW6+DH6+DS6+ED6+EO6+EZ6+FK6+FV6+GG6+GR6+HC6+HN6+HY6+IJ6</f>
        <v>20</v>
      </c>
      <c r="N6" s="37">
        <f>O6</f>
        <v>20</v>
      </c>
      <c r="O6" s="60">
        <f>W6+AJ6+AV6+BG6+BT6+CE6+CP6+DA6+DL6+DW6+EH6+ES6+FD6+FO6+FZ6+GK6+GV6+HG6+HR6+IC6</f>
        <v>20</v>
      </c>
      <c r="P6" s="31">
        <v>43.44</v>
      </c>
      <c r="Q6" s="28"/>
      <c r="R6" s="28"/>
      <c r="S6" s="28"/>
      <c r="T6" s="28"/>
      <c r="U6" s="28"/>
      <c r="V6" s="28"/>
      <c r="W6" s="29">
        <v>0</v>
      </c>
      <c r="X6" s="29">
        <v>0</v>
      </c>
      <c r="Y6" s="29">
        <v>0</v>
      </c>
      <c r="Z6" s="29">
        <v>0</v>
      </c>
      <c r="AA6" s="30">
        <v>0</v>
      </c>
      <c r="AB6" s="27">
        <f>P6+Q6+R6+S6+T6+U6+V6</f>
        <v>43.44</v>
      </c>
      <c r="AC6" s="26">
        <f>W6</f>
        <v>0</v>
      </c>
      <c r="AD6" s="23">
        <f>(X6*3)+(Y6*10)+(Z6*5)+(AA6*20)</f>
        <v>0</v>
      </c>
      <c r="AE6" s="45">
        <f>AB6+AC6+AD6</f>
        <v>43.44</v>
      </c>
      <c r="AF6" s="31">
        <v>62.53</v>
      </c>
      <c r="AG6" s="28"/>
      <c r="AH6" s="28"/>
      <c r="AI6" s="28"/>
      <c r="AJ6" s="29">
        <v>2</v>
      </c>
      <c r="AK6" s="29">
        <v>0</v>
      </c>
      <c r="AL6" s="29">
        <v>0</v>
      </c>
      <c r="AM6" s="29">
        <v>0</v>
      </c>
      <c r="AN6" s="30">
        <v>0</v>
      </c>
      <c r="AO6" s="27">
        <f>AF6+AG6+AH6+AI6</f>
        <v>62.53</v>
      </c>
      <c r="AP6" s="26">
        <f>AJ6</f>
        <v>2</v>
      </c>
      <c r="AQ6" s="23">
        <f>(AK6*3)+(AL6*10)+(AM6*5)+(AN6*20)</f>
        <v>0</v>
      </c>
      <c r="AR6" s="45">
        <f>AO6+AP6+AQ6</f>
        <v>64.53</v>
      </c>
      <c r="AS6" s="31">
        <v>61.72</v>
      </c>
      <c r="AT6" s="28"/>
      <c r="AU6" s="28"/>
      <c r="AV6" s="29">
        <v>3</v>
      </c>
      <c r="AW6" s="29">
        <v>0</v>
      </c>
      <c r="AX6" s="29">
        <v>0</v>
      </c>
      <c r="AY6" s="29">
        <v>1</v>
      </c>
      <c r="AZ6" s="30">
        <v>0</v>
      </c>
      <c r="BA6" s="27">
        <f>AS6+AT6+AU6</f>
        <v>61.72</v>
      </c>
      <c r="BB6" s="26">
        <f>AV6</f>
        <v>3</v>
      </c>
      <c r="BC6" s="23">
        <f>(AW6*3)+(AX6*10)+(AY6*5)+(AZ6*20)</f>
        <v>5</v>
      </c>
      <c r="BD6" s="45">
        <f>BA6+BB6+BC6</f>
        <v>69.72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>
        <v>47.36</v>
      </c>
      <c r="BQ6" s="28"/>
      <c r="BR6" s="28"/>
      <c r="BS6" s="28"/>
      <c r="BT6" s="29">
        <v>11</v>
      </c>
      <c r="BU6" s="29">
        <v>0</v>
      </c>
      <c r="BV6" s="29">
        <v>0</v>
      </c>
      <c r="BW6" s="29">
        <v>0</v>
      </c>
      <c r="BX6" s="30">
        <v>0</v>
      </c>
      <c r="BY6" s="27">
        <f>BP6+BQ6+BR6+BS6</f>
        <v>47.36</v>
      </c>
      <c r="BZ6" s="26">
        <f>BT6</f>
        <v>11</v>
      </c>
      <c r="CA6" s="32">
        <f>(BU6*3)+(BV6*10)+(BW6*5)+(BX6*20)</f>
        <v>0</v>
      </c>
      <c r="CB6" s="72">
        <f>BY6+BZ6+CA6</f>
        <v>58.36</v>
      </c>
      <c r="CC6" s="31">
        <v>68.16</v>
      </c>
      <c r="CD6" s="28"/>
      <c r="CE6" s="29">
        <v>4</v>
      </c>
      <c r="CF6" s="29">
        <v>0</v>
      </c>
      <c r="CG6" s="29">
        <v>0</v>
      </c>
      <c r="CH6" s="29">
        <v>3</v>
      </c>
      <c r="CI6" s="30">
        <v>0</v>
      </c>
      <c r="CJ6" s="27">
        <f>CC6+CD6</f>
        <v>68.16</v>
      </c>
      <c r="CK6" s="26">
        <f>CE6</f>
        <v>4</v>
      </c>
      <c r="CL6" s="23">
        <f>(CF6*3)+(CG6*10)+(CH6*5)+(CI6*20)</f>
        <v>15</v>
      </c>
      <c r="CM6" s="45">
        <f>CJ6+CK6+CL6</f>
        <v>87.16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8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</row>
    <row r="7" spans="1:283" x14ac:dyDescent="0.25">
      <c r="A7" s="33">
        <v>5</v>
      </c>
      <c r="B7" s="63" t="s">
        <v>130</v>
      </c>
      <c r="C7" s="25"/>
      <c r="D7" s="64"/>
      <c r="E7" s="147" t="s">
        <v>109</v>
      </c>
      <c r="F7" s="143"/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>L7+M7+O7</f>
        <v>345.44</v>
      </c>
      <c r="L7" s="59">
        <f>AB7+AO7+BA7+BL7+BY7+CJ7+CU6+DF6+DQ6+EB6+EM6+EX6+FI6+FT6+GE6+GP6+HA6+HL6+HW6+IH6</f>
        <v>317.44</v>
      </c>
      <c r="M7" s="36">
        <f>AD7+AQ7+BC7+BN7+CA7+CL7+CW6+DH6+DS6+ED6+EO6+EZ6+FK6+FV6+GG6+GR6+HC6+HN6+HY6+IJ6</f>
        <v>0</v>
      </c>
      <c r="N7" s="37">
        <f>O7</f>
        <v>28</v>
      </c>
      <c r="O7" s="60">
        <f>W7+AJ7+AV7+BG7+BT7+CE7+CP6+DA6+DL6+DW6+EH6+ES6+FD6+FO6+FZ6+GK6+GV6+HG6+HR6+IC6</f>
        <v>28</v>
      </c>
      <c r="P7" s="31">
        <v>54.71</v>
      </c>
      <c r="Q7" s="28"/>
      <c r="R7" s="28"/>
      <c r="S7" s="28"/>
      <c r="T7" s="28"/>
      <c r="U7" s="28"/>
      <c r="V7" s="28"/>
      <c r="W7" s="29">
        <v>5</v>
      </c>
      <c r="X7" s="29">
        <v>0</v>
      </c>
      <c r="Y7" s="29">
        <v>0</v>
      </c>
      <c r="Z7" s="29">
        <v>0</v>
      </c>
      <c r="AA7" s="30">
        <v>0</v>
      </c>
      <c r="AB7" s="27">
        <f>P7+Q7+R7+S7+T7+U7+V7</f>
        <v>54.71</v>
      </c>
      <c r="AC7" s="26">
        <f>W7</f>
        <v>5</v>
      </c>
      <c r="AD7" s="23">
        <f>(X7*3)+(Y7*10)+(Z7*5)+(AA7*20)</f>
        <v>0</v>
      </c>
      <c r="AE7" s="45">
        <f>AB7+AC7+AD7</f>
        <v>59.71</v>
      </c>
      <c r="AF7" s="31">
        <v>66.099999999999994</v>
      </c>
      <c r="AG7" s="28"/>
      <c r="AH7" s="28"/>
      <c r="AI7" s="28"/>
      <c r="AJ7" s="29">
        <v>0</v>
      </c>
      <c r="AK7" s="29">
        <v>0</v>
      </c>
      <c r="AL7" s="29">
        <v>0</v>
      </c>
      <c r="AM7" s="29">
        <v>0</v>
      </c>
      <c r="AN7" s="30">
        <v>0</v>
      </c>
      <c r="AO7" s="27">
        <f>AF7+AG7+AH7+AI7</f>
        <v>66.099999999999994</v>
      </c>
      <c r="AP7" s="26">
        <f>AJ7</f>
        <v>0</v>
      </c>
      <c r="AQ7" s="23">
        <f>(AK7*3)+(AL7*10)+(AM7*5)+(AN7*20)</f>
        <v>0</v>
      </c>
      <c r="AR7" s="45">
        <f>AO7+AP7+AQ7</f>
        <v>66.099999999999994</v>
      </c>
      <c r="AS7" s="31">
        <v>71.260000000000005</v>
      </c>
      <c r="AT7" s="28"/>
      <c r="AU7" s="28"/>
      <c r="AV7" s="29">
        <v>17</v>
      </c>
      <c r="AW7" s="29">
        <v>0</v>
      </c>
      <c r="AX7" s="29">
        <v>0</v>
      </c>
      <c r="AY7" s="29">
        <v>0</v>
      </c>
      <c r="AZ7" s="30">
        <v>0</v>
      </c>
      <c r="BA7" s="27">
        <f>AS7+AT7+AU7</f>
        <v>71.260000000000005</v>
      </c>
      <c r="BB7" s="26">
        <f>AV7</f>
        <v>17</v>
      </c>
      <c r="BC7" s="23">
        <f>(AW7*3)+(AX7*10)+(AY7*5)+(AZ7*20)</f>
        <v>0</v>
      </c>
      <c r="BD7" s="45">
        <f>BA7+BB7+BC7</f>
        <v>88.26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>
        <v>64.77</v>
      </c>
      <c r="BQ7" s="28"/>
      <c r="BR7" s="28"/>
      <c r="BS7" s="28"/>
      <c r="BT7" s="29">
        <v>6</v>
      </c>
      <c r="BU7" s="29">
        <v>0</v>
      </c>
      <c r="BV7" s="29">
        <v>0</v>
      </c>
      <c r="BW7" s="29">
        <v>0</v>
      </c>
      <c r="BX7" s="30">
        <v>0</v>
      </c>
      <c r="BY7" s="27">
        <f>BP7+BQ7+BR7+BS7</f>
        <v>64.77</v>
      </c>
      <c r="BZ7" s="26">
        <f>BT7</f>
        <v>6</v>
      </c>
      <c r="CA7" s="32">
        <f>(BU7*3)+(BV7*10)+(BW7*5)+(BX7*20)</f>
        <v>0</v>
      </c>
      <c r="CB7" s="72">
        <f>BY7+BZ7+CA7</f>
        <v>70.77</v>
      </c>
      <c r="CC7" s="31">
        <v>60.6</v>
      </c>
      <c r="CD7" s="28"/>
      <c r="CE7" s="29">
        <v>0</v>
      </c>
      <c r="CF7" s="29">
        <v>0</v>
      </c>
      <c r="CG7" s="29">
        <v>0</v>
      </c>
      <c r="CH7" s="29">
        <v>0</v>
      </c>
      <c r="CI7" s="30">
        <v>0</v>
      </c>
      <c r="CJ7" s="27">
        <f>CC7+CD7</f>
        <v>60.6</v>
      </c>
      <c r="CK7" s="26">
        <f>CE7</f>
        <v>0</v>
      </c>
      <c r="CL7" s="23">
        <f>(CF7*3)+(CG7*10)+(CH7*5)+(CI7*20)</f>
        <v>0</v>
      </c>
      <c r="CM7" s="45">
        <f>CJ7+CK7+CL7</f>
        <v>60.6</v>
      </c>
      <c r="CX7" s="4"/>
      <c r="CY7" s="4"/>
      <c r="DI7" s="4"/>
      <c r="DJ7" s="4"/>
      <c r="DT7" s="4"/>
      <c r="DU7" s="4"/>
      <c r="EE7" s="4"/>
      <c r="EF7" s="4"/>
      <c r="EP7" s="4"/>
      <c r="EQ7" s="4"/>
      <c r="FA7" s="4"/>
      <c r="FB7" s="4"/>
      <c r="FL7" s="4"/>
      <c r="FM7" s="4"/>
      <c r="FW7" s="4"/>
      <c r="FX7" s="4"/>
      <c r="GH7" s="4"/>
      <c r="GI7" s="4"/>
      <c r="GS7" s="4"/>
      <c r="GT7" s="4"/>
      <c r="HD7" s="4"/>
      <c r="HE7" s="4"/>
      <c r="HO7" s="4"/>
      <c r="HP7" s="4"/>
      <c r="HZ7" s="4"/>
      <c r="IA7" s="4"/>
      <c r="IL7" s="78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</row>
    <row r="8" spans="1:283" x14ac:dyDescent="0.25">
      <c r="A8" s="33">
        <v>6</v>
      </c>
      <c r="B8" s="63" t="s">
        <v>135</v>
      </c>
      <c r="C8" s="25"/>
      <c r="D8" s="64" t="s">
        <v>116</v>
      </c>
      <c r="E8" s="147" t="s">
        <v>109</v>
      </c>
      <c r="F8" s="143"/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>L8+M8+O8</f>
        <v>356.57</v>
      </c>
      <c r="L8" s="59">
        <f>AB8+AO8+BA8+BL8+BY8+CJ8+CU8+DF8+DQ8+EB8+EM8+EX8+FI8+FT8+GE8+GP8+HA8+HL8+HW8+IH8</f>
        <v>326.57</v>
      </c>
      <c r="M8" s="36">
        <f>AD8+AQ8+BC8+BN8+CA8+CL8+CW8+DH8+DS8+ED8+EO8+EZ8+FK8+FV8+GG8+GR8+HC8+HN8+HY8+IJ8</f>
        <v>10</v>
      </c>
      <c r="N8" s="37">
        <f>O8</f>
        <v>20</v>
      </c>
      <c r="O8" s="60">
        <f>W8+AJ8+AV8+BG8+BT8+CE8+CP8+DA8+DL8+DW8+EH8+ES8+FD8+FO8+FZ8+GK8+GV8+HG8+HR8+IC8</f>
        <v>20</v>
      </c>
      <c r="P8" s="31">
        <v>57.19</v>
      </c>
      <c r="Q8" s="28"/>
      <c r="R8" s="28"/>
      <c r="S8" s="28"/>
      <c r="T8" s="28"/>
      <c r="U8" s="28"/>
      <c r="V8" s="28"/>
      <c r="W8" s="29">
        <v>4</v>
      </c>
      <c r="X8" s="29">
        <v>0</v>
      </c>
      <c r="Y8" s="29">
        <v>0</v>
      </c>
      <c r="Z8" s="29">
        <v>0</v>
      </c>
      <c r="AA8" s="30">
        <v>0</v>
      </c>
      <c r="AB8" s="27">
        <f>P8+Q8+R8+S8+T8+U8+V8</f>
        <v>57.19</v>
      </c>
      <c r="AC8" s="26">
        <f>W8</f>
        <v>4</v>
      </c>
      <c r="AD8" s="23">
        <f>(X8*3)+(Y8*10)+(Z8*5)+(AA8*20)</f>
        <v>0</v>
      </c>
      <c r="AE8" s="45">
        <f>AB8+AC8+AD8</f>
        <v>61.19</v>
      </c>
      <c r="AF8" s="31">
        <v>71.31</v>
      </c>
      <c r="AG8" s="28"/>
      <c r="AH8" s="28"/>
      <c r="AI8" s="28"/>
      <c r="AJ8" s="29">
        <v>0</v>
      </c>
      <c r="AK8" s="29">
        <v>0</v>
      </c>
      <c r="AL8" s="29">
        <v>0</v>
      </c>
      <c r="AM8" s="29">
        <v>0</v>
      </c>
      <c r="AN8" s="30">
        <v>0</v>
      </c>
      <c r="AO8" s="27">
        <f>AF8+AG8+AH8+AI8</f>
        <v>71.31</v>
      </c>
      <c r="AP8" s="26">
        <f>AJ8</f>
        <v>0</v>
      </c>
      <c r="AQ8" s="23">
        <f>(AK8*3)+(AL8*10)+(AM8*5)+(AN8*20)</f>
        <v>0</v>
      </c>
      <c r="AR8" s="45">
        <f>AO8+AP8+AQ8</f>
        <v>71.31</v>
      </c>
      <c r="AS8" s="31">
        <v>68.569999999999993</v>
      </c>
      <c r="AT8" s="28"/>
      <c r="AU8" s="28"/>
      <c r="AV8" s="29">
        <v>11</v>
      </c>
      <c r="AW8" s="29">
        <v>0</v>
      </c>
      <c r="AX8" s="29">
        <v>0</v>
      </c>
      <c r="AY8" s="29">
        <v>1</v>
      </c>
      <c r="AZ8" s="30">
        <v>0</v>
      </c>
      <c r="BA8" s="27">
        <f>AS8+AT8+AU8</f>
        <v>68.569999999999993</v>
      </c>
      <c r="BB8" s="26">
        <f>AV8</f>
        <v>11</v>
      </c>
      <c r="BC8" s="23">
        <f>(AW8*3)+(AX8*10)+(AY8*5)+(AZ8*20)</f>
        <v>5</v>
      </c>
      <c r="BD8" s="45">
        <f>BA8+BB8+BC8</f>
        <v>84.57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>
        <v>69.33</v>
      </c>
      <c r="BQ8" s="28"/>
      <c r="BR8" s="28"/>
      <c r="BS8" s="28"/>
      <c r="BT8" s="29">
        <v>0</v>
      </c>
      <c r="BU8" s="29">
        <v>0</v>
      </c>
      <c r="BV8" s="29">
        <v>0</v>
      </c>
      <c r="BW8" s="29">
        <v>0</v>
      </c>
      <c r="BX8" s="30">
        <v>0</v>
      </c>
      <c r="BY8" s="27">
        <f>BP8+BQ8+BR8+BS8</f>
        <v>69.33</v>
      </c>
      <c r="BZ8" s="26">
        <f>BT8</f>
        <v>0</v>
      </c>
      <c r="CA8" s="32">
        <f>(BU8*3)+(BV8*10)+(BW8*5)+(BX8*20)</f>
        <v>0</v>
      </c>
      <c r="CB8" s="72">
        <f>BY8+BZ8+CA8</f>
        <v>69.33</v>
      </c>
      <c r="CC8" s="31">
        <v>60.17</v>
      </c>
      <c r="CD8" s="28"/>
      <c r="CE8" s="29">
        <v>5</v>
      </c>
      <c r="CF8" s="29">
        <v>0</v>
      </c>
      <c r="CG8" s="29">
        <v>0</v>
      </c>
      <c r="CH8" s="29">
        <v>1</v>
      </c>
      <c r="CI8" s="30">
        <v>0</v>
      </c>
      <c r="CJ8" s="27">
        <f>CC8+CD8</f>
        <v>60.17</v>
      </c>
      <c r="CK8" s="26">
        <f>CE8</f>
        <v>5</v>
      </c>
      <c r="CL8" s="23">
        <f>(CF8*3)+(CG8*10)+(CH8*5)+(CI8*20)</f>
        <v>5</v>
      </c>
      <c r="CM8" s="45">
        <f>CJ8+CK8+CL8</f>
        <v>70.17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</row>
    <row r="9" spans="1:283" x14ac:dyDescent="0.25">
      <c r="A9" s="33">
        <v>7</v>
      </c>
      <c r="B9" s="63" t="s">
        <v>123</v>
      </c>
      <c r="C9" s="25"/>
      <c r="D9" s="64"/>
      <c r="E9" s="147" t="s">
        <v>109</v>
      </c>
      <c r="F9" s="143"/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384.64</v>
      </c>
      <c r="L9" s="59">
        <f>AB9+AO9+BA9+BL9+BY9+CJ9+CU9+DF9+DQ9+EB9+EM9+EX9+FI9+FT9+GE9+GP9+HA9+HL9+HW9+IH9</f>
        <v>280.64</v>
      </c>
      <c r="M9" s="36">
        <f>AD9+AQ9+BC9+BN9+CA9+CL9+CW9+DH9+DS9+ED9+EO9+EZ9+FK9+FV9+GG9+GR9+HC9+HN9+HY9+IJ9</f>
        <v>32</v>
      </c>
      <c r="N9" s="37">
        <f>O9</f>
        <v>72</v>
      </c>
      <c r="O9" s="60">
        <f>W9+AJ9+AV9+BG9+BT9+CE9+CP9+DA9+DL9+DW9+EH9+ES9+FD9+FO9+FZ9+GK9+GV9+HG9+HR9+IC9</f>
        <v>72</v>
      </c>
      <c r="P9" s="31">
        <v>49.68</v>
      </c>
      <c r="Q9" s="28"/>
      <c r="R9" s="28"/>
      <c r="S9" s="28"/>
      <c r="T9" s="28"/>
      <c r="U9" s="28"/>
      <c r="V9" s="28"/>
      <c r="W9" s="29">
        <v>2</v>
      </c>
      <c r="X9" s="29">
        <v>2</v>
      </c>
      <c r="Y9" s="29">
        <v>0</v>
      </c>
      <c r="Z9" s="29">
        <v>0</v>
      </c>
      <c r="AA9" s="30">
        <v>0</v>
      </c>
      <c r="AB9" s="27">
        <f>P9+Q9+R9+S9+T9+U9+V9</f>
        <v>49.68</v>
      </c>
      <c r="AC9" s="26">
        <f>W9</f>
        <v>2</v>
      </c>
      <c r="AD9" s="23">
        <f>(X9*3)+(Y9*10)+(Z9*5)+(AA9*20)</f>
        <v>6</v>
      </c>
      <c r="AE9" s="45">
        <f>AB9+AC9+AD9</f>
        <v>57.68</v>
      </c>
      <c r="AF9" s="31">
        <v>27.61</v>
      </c>
      <c r="AG9" s="28"/>
      <c r="AH9" s="28"/>
      <c r="AI9" s="28"/>
      <c r="AJ9" s="29">
        <v>26</v>
      </c>
      <c r="AK9" s="29">
        <v>1</v>
      </c>
      <c r="AL9" s="29">
        <v>0</v>
      </c>
      <c r="AM9" s="29">
        <v>0</v>
      </c>
      <c r="AN9" s="30">
        <v>0</v>
      </c>
      <c r="AO9" s="27">
        <f>AF9+AG9+AH9+AI9</f>
        <v>27.61</v>
      </c>
      <c r="AP9" s="26">
        <f>AJ9</f>
        <v>26</v>
      </c>
      <c r="AQ9" s="23">
        <f>(AK9*3)+(AL9*10)+(AM9*5)+(AN9*20)</f>
        <v>3</v>
      </c>
      <c r="AR9" s="45">
        <f>AO9+AP9+AQ9</f>
        <v>56.61</v>
      </c>
      <c r="AS9" s="31">
        <v>85.25</v>
      </c>
      <c r="AT9" s="28"/>
      <c r="AU9" s="28"/>
      <c r="AV9" s="29">
        <v>6</v>
      </c>
      <c r="AW9" s="29">
        <v>0</v>
      </c>
      <c r="AX9" s="29">
        <v>0</v>
      </c>
      <c r="AY9" s="29">
        <v>0</v>
      </c>
      <c r="AZ9" s="30">
        <v>0</v>
      </c>
      <c r="BA9" s="27">
        <f>AS9+AT9+AU9</f>
        <v>85.25</v>
      </c>
      <c r="BB9" s="26">
        <f>AV9</f>
        <v>6</v>
      </c>
      <c r="BC9" s="23">
        <f>(AW9*3)+(AX9*10)+(AY9*5)+(AZ9*20)</f>
        <v>0</v>
      </c>
      <c r="BD9" s="45">
        <f>BA9+BB9+BC9</f>
        <v>91.25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>
        <v>58.93</v>
      </c>
      <c r="BQ9" s="28"/>
      <c r="BR9" s="28"/>
      <c r="BS9" s="28"/>
      <c r="BT9" s="29">
        <v>26</v>
      </c>
      <c r="BU9" s="29">
        <v>0</v>
      </c>
      <c r="BV9" s="29">
        <v>0</v>
      </c>
      <c r="BW9" s="29">
        <v>1</v>
      </c>
      <c r="BX9" s="30">
        <v>0</v>
      </c>
      <c r="BY9" s="27">
        <f>BP9+BQ9+BR9+BS9</f>
        <v>58.93</v>
      </c>
      <c r="BZ9" s="26">
        <f>BT9</f>
        <v>26</v>
      </c>
      <c r="CA9" s="32">
        <f>(BU9*3)+(BV9*10)+(BW9*5)+(BX9*20)</f>
        <v>5</v>
      </c>
      <c r="CB9" s="72">
        <f>BY9+BZ9+CA9</f>
        <v>89.93</v>
      </c>
      <c r="CC9" s="31">
        <v>59.17</v>
      </c>
      <c r="CD9" s="28"/>
      <c r="CE9" s="29">
        <v>12</v>
      </c>
      <c r="CF9" s="29">
        <v>1</v>
      </c>
      <c r="CG9" s="29">
        <v>0</v>
      </c>
      <c r="CH9" s="29">
        <v>3</v>
      </c>
      <c r="CI9" s="30">
        <v>0</v>
      </c>
      <c r="CJ9" s="27">
        <f>CC9+CD9</f>
        <v>59.17</v>
      </c>
      <c r="CK9" s="26">
        <f>CE9</f>
        <v>12</v>
      </c>
      <c r="CL9" s="23">
        <f>(CF9*3)+(CG9*10)+(CH9*5)+(CI9*20)</f>
        <v>18</v>
      </c>
      <c r="CM9" s="45">
        <f>CJ9+CK9+CL9</f>
        <v>89.17</v>
      </c>
      <c r="CN9" s="1"/>
      <c r="CO9" s="1"/>
      <c r="CP9" s="2"/>
      <c r="CQ9" s="2"/>
      <c r="CR9" s="2"/>
      <c r="CS9" s="2"/>
      <c r="CT9" s="2"/>
      <c r="CU9" s="61"/>
      <c r="CV9" s="13"/>
      <c r="CW9" s="6"/>
      <c r="CX9" s="38"/>
      <c r="CY9" s="1"/>
      <c r="CZ9" s="1"/>
      <c r="DA9" s="2"/>
      <c r="DB9" s="2"/>
      <c r="DC9" s="2"/>
      <c r="DD9" s="2"/>
      <c r="DE9" s="2"/>
      <c r="DF9" s="61"/>
      <c r="DG9" s="13"/>
      <c r="DH9" s="6"/>
      <c r="DI9" s="38"/>
      <c r="DJ9" s="1"/>
      <c r="DK9" s="1"/>
      <c r="DL9" s="2"/>
      <c r="DM9" s="2"/>
      <c r="DN9" s="2"/>
      <c r="DO9" s="2"/>
      <c r="DP9" s="2"/>
      <c r="DQ9" s="61"/>
      <c r="DR9" s="13"/>
      <c r="DS9" s="6"/>
      <c r="DT9" s="38"/>
      <c r="DU9" s="1"/>
      <c r="DV9" s="1"/>
      <c r="DW9" s="2"/>
      <c r="DX9" s="2"/>
      <c r="DY9" s="2"/>
      <c r="DZ9" s="2"/>
      <c r="EA9" s="2"/>
      <c r="EB9" s="61"/>
      <c r="EC9" s="13"/>
      <c r="ED9" s="6"/>
      <c r="EE9" s="38"/>
      <c r="EF9" s="1"/>
      <c r="EG9" s="1"/>
      <c r="EH9" s="2"/>
      <c r="EI9" s="2"/>
      <c r="EJ9" s="2"/>
      <c r="EK9" s="2"/>
      <c r="EL9" s="2"/>
      <c r="EM9" s="61"/>
      <c r="EN9" s="13"/>
      <c r="EO9" s="6"/>
      <c r="EP9" s="38"/>
      <c r="EQ9" s="1"/>
      <c r="ER9" s="1"/>
      <c r="ES9" s="2"/>
      <c r="ET9" s="2"/>
      <c r="EU9" s="2"/>
      <c r="EV9" s="2"/>
      <c r="EW9" s="2"/>
      <c r="EX9" s="61"/>
      <c r="EY9" s="13"/>
      <c r="EZ9" s="6"/>
      <c r="FA9" s="38"/>
      <c r="FB9" s="1"/>
      <c r="FC9" s="1"/>
      <c r="FD9" s="2"/>
      <c r="FE9" s="2"/>
      <c r="FF9" s="2"/>
      <c r="FG9" s="2"/>
      <c r="FH9" s="2"/>
      <c r="FI9" s="61"/>
      <c r="FJ9" s="13"/>
      <c r="FK9" s="6"/>
      <c r="FL9" s="38"/>
      <c r="FM9" s="1"/>
      <c r="FN9" s="1"/>
      <c r="FO9" s="2"/>
      <c r="FP9" s="2"/>
      <c r="FQ9" s="2"/>
      <c r="FR9" s="2"/>
      <c r="FS9" s="2"/>
      <c r="FT9" s="61"/>
      <c r="FU9" s="13"/>
      <c r="FV9" s="6"/>
      <c r="FW9" s="38"/>
      <c r="FX9" s="1"/>
      <c r="FY9" s="1"/>
      <c r="FZ9" s="2"/>
      <c r="GA9" s="2"/>
      <c r="GB9" s="2"/>
      <c r="GC9" s="2"/>
      <c r="GD9" s="2"/>
      <c r="GE9" s="61"/>
      <c r="GF9" s="13"/>
      <c r="GG9" s="6"/>
      <c r="GH9" s="38"/>
      <c r="GI9" s="1"/>
      <c r="GJ9" s="1"/>
      <c r="GK9" s="2"/>
      <c r="GL9" s="2"/>
      <c r="GM9" s="2"/>
      <c r="GN9" s="2"/>
      <c r="GO9" s="2"/>
      <c r="GP9" s="61"/>
      <c r="GQ9" s="13"/>
      <c r="GR9" s="6"/>
      <c r="GS9" s="38"/>
      <c r="GT9" s="1"/>
      <c r="GU9" s="1"/>
      <c r="GV9" s="2"/>
      <c r="GW9" s="2"/>
      <c r="GX9" s="2"/>
      <c r="GY9" s="2"/>
      <c r="GZ9" s="2"/>
      <c r="HA9" s="61"/>
      <c r="HB9" s="13"/>
      <c r="HC9" s="6"/>
      <c r="HD9" s="38"/>
      <c r="HE9" s="1"/>
      <c r="HF9" s="1"/>
      <c r="HG9" s="2"/>
      <c r="HH9" s="2"/>
      <c r="HI9" s="2"/>
      <c r="HJ9" s="2"/>
      <c r="HK9" s="2"/>
      <c r="HL9" s="61"/>
      <c r="HM9" s="13"/>
      <c r="HN9" s="6"/>
      <c r="HO9" s="38"/>
      <c r="HP9" s="1"/>
      <c r="HQ9" s="1"/>
      <c r="HR9" s="2"/>
      <c r="HS9" s="2"/>
      <c r="HT9" s="2"/>
      <c r="HU9" s="2"/>
      <c r="HV9" s="2"/>
      <c r="HW9" s="61"/>
      <c r="HX9" s="13"/>
      <c r="HY9" s="6"/>
      <c r="HZ9" s="38"/>
      <c r="IA9" s="1"/>
      <c r="IB9" s="1"/>
      <c r="IC9" s="2"/>
      <c r="ID9" s="2"/>
      <c r="IE9" s="2"/>
      <c r="IF9" s="2"/>
      <c r="IG9" s="2"/>
      <c r="IH9" s="61"/>
      <c r="II9" s="13"/>
      <c r="IJ9" s="6"/>
      <c r="IK9" s="38"/>
      <c r="IL9" s="78"/>
      <c r="IQ9" s="4"/>
    </row>
    <row r="10" spans="1:283" x14ac:dyDescent="0.25">
      <c r="A10" s="33">
        <v>8</v>
      </c>
      <c r="B10" s="63" t="s">
        <v>133</v>
      </c>
      <c r="C10" s="25"/>
      <c r="D10" s="64"/>
      <c r="E10" s="147" t="s">
        <v>109</v>
      </c>
      <c r="F10" s="143"/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>L10+M10+O10</f>
        <v>387.31</v>
      </c>
      <c r="L10" s="59">
        <f>AB10+AO10+BA10+BL10+BY10+CJ10+CU10+DF10+DQ10+EB10+EM10+EX10+FI10+FT10+GE10+GP10+HA10+HL10+HW10+IH10</f>
        <v>330.31</v>
      </c>
      <c r="M10" s="36">
        <f>AD10+AQ10+BC10+BN10+CA10+CL10+CW10+DH10+DS10+ED10+EO10+EZ10+FK10+FV10+GG10+GR10+HC10+HN10+HY10+IJ10</f>
        <v>3</v>
      </c>
      <c r="N10" s="37">
        <f>O10</f>
        <v>54</v>
      </c>
      <c r="O10" s="60">
        <f>W10+AJ10+AV10+BG10+BT10+CE10+CP10+DA10+DL10+DW10+EH10+ES10+FD10+FO10+FZ10+GK10+GV10+HG10+HR10+IC10</f>
        <v>54</v>
      </c>
      <c r="P10" s="31">
        <v>45.91</v>
      </c>
      <c r="Q10" s="28"/>
      <c r="R10" s="28"/>
      <c r="S10" s="28"/>
      <c r="T10" s="28"/>
      <c r="U10" s="28"/>
      <c r="V10" s="28"/>
      <c r="W10" s="29">
        <v>17</v>
      </c>
      <c r="X10" s="29">
        <v>0</v>
      </c>
      <c r="Y10" s="29">
        <v>0</v>
      </c>
      <c r="Z10" s="29">
        <v>0</v>
      </c>
      <c r="AA10" s="30">
        <v>0</v>
      </c>
      <c r="AB10" s="27">
        <f>P10+Q10+R10+S10+T10+U10+V10</f>
        <v>45.91</v>
      </c>
      <c r="AC10" s="26">
        <f>W10</f>
        <v>17</v>
      </c>
      <c r="AD10" s="23">
        <f>(X10*3)+(Y10*10)+(Z10*5)+(AA10*20)</f>
        <v>0</v>
      </c>
      <c r="AE10" s="45">
        <f>AB10+AC10+AD10</f>
        <v>62.91</v>
      </c>
      <c r="AF10" s="31">
        <v>67.91</v>
      </c>
      <c r="AG10" s="28"/>
      <c r="AH10" s="28"/>
      <c r="AI10" s="28"/>
      <c r="AJ10" s="29">
        <v>10</v>
      </c>
      <c r="AK10" s="29">
        <v>0</v>
      </c>
      <c r="AL10" s="29">
        <v>0</v>
      </c>
      <c r="AM10" s="29">
        <v>0</v>
      </c>
      <c r="AN10" s="30">
        <v>0</v>
      </c>
      <c r="AO10" s="27">
        <f>AF10+AG10+AH10+AI10</f>
        <v>67.91</v>
      </c>
      <c r="AP10" s="26">
        <f>AJ10</f>
        <v>10</v>
      </c>
      <c r="AQ10" s="23">
        <f>(AK10*3)+(AL10*10)+(AM10*5)+(AN10*20)</f>
        <v>0</v>
      </c>
      <c r="AR10" s="45">
        <f>AO10+AP10+AQ10</f>
        <v>77.91</v>
      </c>
      <c r="AS10" s="31">
        <v>98.24</v>
      </c>
      <c r="AT10" s="28"/>
      <c r="AU10" s="28"/>
      <c r="AV10" s="29">
        <v>2</v>
      </c>
      <c r="AW10" s="29">
        <v>1</v>
      </c>
      <c r="AX10" s="29">
        <v>0</v>
      </c>
      <c r="AY10" s="29">
        <v>0</v>
      </c>
      <c r="AZ10" s="30">
        <v>0</v>
      </c>
      <c r="BA10" s="27">
        <f>AS10+AT10+AU10</f>
        <v>98.24</v>
      </c>
      <c r="BB10" s="26">
        <f>AV10</f>
        <v>2</v>
      </c>
      <c r="BC10" s="23">
        <f>(AW10*3)+(AX10*10)+(AY10*5)+(AZ10*20)</f>
        <v>3</v>
      </c>
      <c r="BD10" s="45">
        <f>BA10+BB10+BC10</f>
        <v>103.24</v>
      </c>
      <c r="BE10" s="27"/>
      <c r="BF10" s="43"/>
      <c r="BG10" s="29"/>
      <c r="BH10" s="29"/>
      <c r="BI10" s="29"/>
      <c r="BJ10" s="29"/>
      <c r="BK10" s="30"/>
      <c r="BL10" s="40">
        <f>BE10+BF10</f>
        <v>0</v>
      </c>
      <c r="BM10" s="37">
        <f>BG10/2</f>
        <v>0</v>
      </c>
      <c r="BN10" s="36">
        <f>(BH10*3)+(BI10*5)+(BJ10*5)+(BK10*20)</f>
        <v>0</v>
      </c>
      <c r="BO10" s="35">
        <f>BL10+BM10+BN10</f>
        <v>0</v>
      </c>
      <c r="BP10" s="31">
        <v>60.69</v>
      </c>
      <c r="BQ10" s="28"/>
      <c r="BR10" s="28"/>
      <c r="BS10" s="28"/>
      <c r="BT10" s="29">
        <v>19</v>
      </c>
      <c r="BU10" s="29">
        <v>0</v>
      </c>
      <c r="BV10" s="29">
        <v>0</v>
      </c>
      <c r="BW10" s="29">
        <v>0</v>
      </c>
      <c r="BX10" s="30">
        <v>0</v>
      </c>
      <c r="BY10" s="27">
        <f>BP10+BQ10+BR10+BS10</f>
        <v>60.69</v>
      </c>
      <c r="BZ10" s="26">
        <f>BT10</f>
        <v>19</v>
      </c>
      <c r="CA10" s="32">
        <f>(BU10*3)+(BV10*10)+(BW10*5)+(BX10*20)</f>
        <v>0</v>
      </c>
      <c r="CB10" s="72">
        <f>BY10+BZ10+CA10</f>
        <v>79.69</v>
      </c>
      <c r="CC10" s="31">
        <v>57.56</v>
      </c>
      <c r="CD10" s="28"/>
      <c r="CE10" s="29">
        <v>6</v>
      </c>
      <c r="CF10" s="29">
        <v>0</v>
      </c>
      <c r="CG10" s="29">
        <v>0</v>
      </c>
      <c r="CH10" s="29">
        <v>0</v>
      </c>
      <c r="CI10" s="30">
        <v>0</v>
      </c>
      <c r="CJ10" s="27">
        <f>CC10+CD10</f>
        <v>57.56</v>
      </c>
      <c r="CK10" s="26">
        <f>CE10</f>
        <v>6</v>
      </c>
      <c r="CL10" s="23">
        <f>(CF10*3)+(CG10*10)+(CH10*5)+(CI10*20)</f>
        <v>0</v>
      </c>
      <c r="CM10" s="45">
        <f>CJ10+CK10+CL10</f>
        <v>63.56</v>
      </c>
      <c r="CN10" s="1"/>
      <c r="CO10" s="1"/>
      <c r="CP10" s="2"/>
      <c r="CQ10" s="2"/>
      <c r="CR10" s="2"/>
      <c r="CS10" s="2"/>
      <c r="CT10" s="2"/>
      <c r="CU10" s="61"/>
      <c r="CV10" s="13"/>
      <c r="CW10" s="6"/>
      <c r="CX10" s="38"/>
      <c r="CY10" s="1"/>
      <c r="CZ10" s="1"/>
      <c r="DA10" s="2"/>
      <c r="DB10" s="2"/>
      <c r="DC10" s="2"/>
      <c r="DD10" s="2"/>
      <c r="DE10" s="2"/>
      <c r="DF10" s="61"/>
      <c r="DG10" s="13"/>
      <c r="DH10" s="6"/>
      <c r="DI10" s="38"/>
      <c r="DJ10" s="1"/>
      <c r="DK10" s="1"/>
      <c r="DL10" s="2"/>
      <c r="DM10" s="2"/>
      <c r="DN10" s="2"/>
      <c r="DO10" s="2"/>
      <c r="DP10" s="2"/>
      <c r="DQ10" s="61"/>
      <c r="DR10" s="13"/>
      <c r="DS10" s="6"/>
      <c r="DT10" s="38"/>
      <c r="DU10" s="1"/>
      <c r="DV10" s="1"/>
      <c r="DW10" s="2"/>
      <c r="DX10" s="2"/>
      <c r="DY10" s="2"/>
      <c r="DZ10" s="2"/>
      <c r="EA10" s="2"/>
      <c r="EB10" s="61"/>
      <c r="EC10" s="13"/>
      <c r="ED10" s="6"/>
      <c r="EE10" s="38"/>
      <c r="EF10" s="1"/>
      <c r="EG10" s="1"/>
      <c r="EH10" s="2"/>
      <c r="EI10" s="2"/>
      <c r="EJ10" s="2"/>
      <c r="EK10" s="2"/>
      <c r="EL10" s="2"/>
      <c r="EM10" s="61"/>
      <c r="EN10" s="13"/>
      <c r="EO10" s="6"/>
      <c r="EP10" s="38"/>
      <c r="EQ10" s="1"/>
      <c r="ER10" s="1"/>
      <c r="ES10" s="2"/>
      <c r="ET10" s="2"/>
      <c r="EU10" s="2"/>
      <c r="EV10" s="2"/>
      <c r="EW10" s="2"/>
      <c r="EX10" s="61"/>
      <c r="EY10" s="13"/>
      <c r="EZ10" s="6"/>
      <c r="FA10" s="38"/>
      <c r="FB10" s="1"/>
      <c r="FC10" s="1"/>
      <c r="FD10" s="2"/>
      <c r="FE10" s="2"/>
      <c r="FF10" s="2"/>
      <c r="FG10" s="2"/>
      <c r="FH10" s="2"/>
      <c r="FI10" s="61"/>
      <c r="FJ10" s="13"/>
      <c r="FK10" s="6"/>
      <c r="FL10" s="38"/>
      <c r="FM10" s="1"/>
      <c r="FN10" s="1"/>
      <c r="FO10" s="2"/>
      <c r="FP10" s="2"/>
      <c r="FQ10" s="2"/>
      <c r="FR10" s="2"/>
      <c r="FS10" s="2"/>
      <c r="FT10" s="61"/>
      <c r="FU10" s="13"/>
      <c r="FV10" s="6"/>
      <c r="FW10" s="38"/>
      <c r="FX10" s="1"/>
      <c r="FY10" s="1"/>
      <c r="FZ10" s="2"/>
      <c r="GA10" s="2"/>
      <c r="GB10" s="2"/>
      <c r="GC10" s="2"/>
      <c r="GD10" s="2"/>
      <c r="GE10" s="61"/>
      <c r="GF10" s="13"/>
      <c r="GG10" s="6"/>
      <c r="GH10" s="38"/>
      <c r="GI10" s="1"/>
      <c r="GJ10" s="1"/>
      <c r="GK10" s="2"/>
      <c r="GL10" s="2"/>
      <c r="GM10" s="2"/>
      <c r="GN10" s="2"/>
      <c r="GO10" s="2"/>
      <c r="GP10" s="61"/>
      <c r="GQ10" s="13"/>
      <c r="GR10" s="6"/>
      <c r="GS10" s="38"/>
      <c r="GT10" s="1"/>
      <c r="GU10" s="1"/>
      <c r="GV10" s="2"/>
      <c r="GW10" s="2"/>
      <c r="GX10" s="2"/>
      <c r="GY10" s="2"/>
      <c r="GZ10" s="2"/>
      <c r="HA10" s="61"/>
      <c r="HB10" s="13"/>
      <c r="HC10" s="6"/>
      <c r="HD10" s="38"/>
      <c r="HE10" s="1"/>
      <c r="HF10" s="1"/>
      <c r="HG10" s="2"/>
      <c r="HH10" s="2"/>
      <c r="HI10" s="2"/>
      <c r="HJ10" s="2"/>
      <c r="HK10" s="2"/>
      <c r="HL10" s="61"/>
      <c r="HM10" s="13"/>
      <c r="HN10" s="6"/>
      <c r="HO10" s="38"/>
      <c r="HP10" s="1"/>
      <c r="HQ10" s="1"/>
      <c r="HR10" s="2"/>
      <c r="HS10" s="2"/>
      <c r="HT10" s="2"/>
      <c r="HU10" s="2"/>
      <c r="HV10" s="2"/>
      <c r="HW10" s="61"/>
      <c r="HX10" s="13"/>
      <c r="HY10" s="6"/>
      <c r="HZ10" s="38"/>
      <c r="IA10" s="1"/>
      <c r="IB10" s="1"/>
      <c r="IC10" s="2"/>
      <c r="ID10" s="2"/>
      <c r="IE10" s="2"/>
      <c r="IF10" s="2"/>
      <c r="IG10" s="2"/>
      <c r="IH10" s="61"/>
      <c r="II10" s="13"/>
      <c r="IJ10" s="6"/>
      <c r="IK10" s="38"/>
      <c r="IL10" s="78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</row>
    <row r="11" spans="1:283" x14ac:dyDescent="0.25">
      <c r="A11" s="33">
        <v>9</v>
      </c>
      <c r="B11" s="63" t="s">
        <v>138</v>
      </c>
      <c r="C11" s="25"/>
      <c r="D11" s="64" t="s">
        <v>139</v>
      </c>
      <c r="E11" s="147" t="s">
        <v>109</v>
      </c>
      <c r="F11" s="143"/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>L11+M11+O11</f>
        <v>446.04</v>
      </c>
      <c r="L11" s="59">
        <f>AB11+AO11+BA11+BL11+BY11+CJ11+CU10+DF10+DQ10+EB10+EM10+EX10+FI10+FT10+GE10+GP10+HA10+HL10+HW10+IH10</f>
        <v>355.04</v>
      </c>
      <c r="M11" s="36">
        <f>AD11+AQ11+BC11+BN11+CA11+CL11+CW10+DH10+DS10+ED10+EO10+EZ10+FK10+FV10+GG10+GR10+HC10+HN10+HY10+IJ10</f>
        <v>32</v>
      </c>
      <c r="N11" s="37">
        <f>O11</f>
        <v>59</v>
      </c>
      <c r="O11" s="60">
        <f>W11+AJ11+AV11+BG11+BT11+CE11+CP10+DA10+DL10+DW10+EH10+ES10+FD10+FO10+FZ10+GK10+GV10+HG10+HR10+IC10</f>
        <v>59</v>
      </c>
      <c r="P11" s="31">
        <v>86.54</v>
      </c>
      <c r="Q11" s="28"/>
      <c r="R11" s="28"/>
      <c r="S11" s="28"/>
      <c r="T11" s="28"/>
      <c r="U11" s="28"/>
      <c r="V11" s="28"/>
      <c r="W11" s="29">
        <v>26</v>
      </c>
      <c r="X11" s="29">
        <v>3</v>
      </c>
      <c r="Y11" s="29">
        <v>0</v>
      </c>
      <c r="Z11" s="29">
        <v>0</v>
      </c>
      <c r="AA11" s="30">
        <v>0</v>
      </c>
      <c r="AB11" s="27">
        <f>P11+Q11+R11+S11+T11+U11+V11</f>
        <v>86.54</v>
      </c>
      <c r="AC11" s="26">
        <f>W11</f>
        <v>26</v>
      </c>
      <c r="AD11" s="23">
        <f>(X11*3)+(Y11*10)+(Z11*5)+(AA11*20)</f>
        <v>9</v>
      </c>
      <c r="AE11" s="45">
        <f>AB11+AC11+AD11</f>
        <v>121.54</v>
      </c>
      <c r="AF11" s="31">
        <v>74.900000000000006</v>
      </c>
      <c r="AG11" s="28"/>
      <c r="AH11" s="28"/>
      <c r="AI11" s="28"/>
      <c r="AJ11" s="29">
        <v>17</v>
      </c>
      <c r="AK11" s="29">
        <v>0</v>
      </c>
      <c r="AL11" s="29">
        <v>0</v>
      </c>
      <c r="AM11" s="29">
        <v>0</v>
      </c>
      <c r="AN11" s="30">
        <v>0</v>
      </c>
      <c r="AO11" s="27">
        <f>AF11+AG11+AH11+AI11</f>
        <v>74.900000000000006</v>
      </c>
      <c r="AP11" s="26">
        <f>AJ11</f>
        <v>17</v>
      </c>
      <c r="AQ11" s="23">
        <f>(AK11*3)+(AL11*10)+(AM11*5)+(AN11*20)</f>
        <v>0</v>
      </c>
      <c r="AR11" s="45">
        <f>AO11+AP11+AQ11</f>
        <v>91.9</v>
      </c>
      <c r="AS11" s="31">
        <v>71.459999999999994</v>
      </c>
      <c r="AT11" s="28"/>
      <c r="AU11" s="28"/>
      <c r="AV11" s="29">
        <v>3</v>
      </c>
      <c r="AW11" s="29">
        <v>1</v>
      </c>
      <c r="AX11" s="29">
        <v>0</v>
      </c>
      <c r="AY11" s="29">
        <v>1</v>
      </c>
      <c r="AZ11" s="30">
        <v>0</v>
      </c>
      <c r="BA11" s="27">
        <f>AS11+AT11+AU11</f>
        <v>71.459999999999994</v>
      </c>
      <c r="BB11" s="26">
        <f>AV11</f>
        <v>3</v>
      </c>
      <c r="BC11" s="23">
        <f>(AW11*3)+(AX11*10)+(AY11*5)+(AZ11*20)</f>
        <v>8</v>
      </c>
      <c r="BD11" s="45">
        <f>BA11+BB11+BC11</f>
        <v>82.46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>
        <v>67.59</v>
      </c>
      <c r="BQ11" s="28"/>
      <c r="BR11" s="28"/>
      <c r="BS11" s="28"/>
      <c r="BT11" s="29">
        <v>11</v>
      </c>
      <c r="BU11" s="29">
        <v>0</v>
      </c>
      <c r="BV11" s="29">
        <v>0</v>
      </c>
      <c r="BW11" s="29">
        <v>0</v>
      </c>
      <c r="BX11" s="30">
        <v>0</v>
      </c>
      <c r="BY11" s="27">
        <f>BP11+BQ11+BR11+BS11</f>
        <v>67.59</v>
      </c>
      <c r="BZ11" s="26">
        <f>BT11</f>
        <v>11</v>
      </c>
      <c r="CA11" s="32">
        <f>(BU11*3)+(BV11*10)+(BW11*5)+(BX11*20)</f>
        <v>0</v>
      </c>
      <c r="CB11" s="72">
        <f>BY11+BZ11+CA11</f>
        <v>78.59</v>
      </c>
      <c r="CC11" s="31">
        <v>54.55</v>
      </c>
      <c r="CD11" s="28"/>
      <c r="CE11" s="29">
        <v>2</v>
      </c>
      <c r="CF11" s="29">
        <v>0</v>
      </c>
      <c r="CG11" s="29">
        <v>0</v>
      </c>
      <c r="CH11" s="29">
        <v>3</v>
      </c>
      <c r="CI11" s="30">
        <v>0</v>
      </c>
      <c r="CJ11" s="27">
        <f>CC11+CD11</f>
        <v>54.55</v>
      </c>
      <c r="CK11" s="26">
        <f>CE11</f>
        <v>2</v>
      </c>
      <c r="CL11" s="23">
        <f>(CF11*3)+(CG11*10)+(CH11*5)+(CI11*20)</f>
        <v>15</v>
      </c>
      <c r="CM11" s="45">
        <f>CJ11+CK11+CL11</f>
        <v>71.55</v>
      </c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8"/>
      <c r="IM11" s="4"/>
      <c r="IN11" s="4"/>
    </row>
    <row r="12" spans="1:283" x14ac:dyDescent="0.25">
      <c r="A12" s="33">
        <v>10</v>
      </c>
      <c r="B12" s="63" t="s">
        <v>131</v>
      </c>
      <c r="C12" s="25"/>
      <c r="D12" s="64"/>
      <c r="E12" s="147" t="s">
        <v>109</v>
      </c>
      <c r="F12" s="143"/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>L12+M12+O12</f>
        <v>533.62</v>
      </c>
      <c r="L12" s="59">
        <f>AB12+AO12+BA12+BL12+BY12+CJ12+CU11+DF11+DQ11+EB11+EM11+EX11+FI11+FT11+GE11+GP11+HA11+HL11+HW11+IH11</f>
        <v>457.62</v>
      </c>
      <c r="M12" s="36">
        <f>AD12+AQ12+BC12+BN12+CA12+CL12+CW11+DH11+DS11+ED11+EO11+EZ11+FK11+FV11+GG11+GR11+HC11+HN11+HY11+IJ11</f>
        <v>8</v>
      </c>
      <c r="N12" s="37">
        <f>O12</f>
        <v>68</v>
      </c>
      <c r="O12" s="60">
        <f>W12+AJ12+AV12+BG12+BT12+CE12+CP11+DA11+DL11+DW11+EH11+ES11+FD11+FO11+FZ11+GK11+GV11+HG11+HR11+IC11</f>
        <v>68</v>
      </c>
      <c r="P12" s="31">
        <v>72.400000000000006</v>
      </c>
      <c r="Q12" s="28"/>
      <c r="R12" s="28"/>
      <c r="S12" s="28"/>
      <c r="T12" s="28"/>
      <c r="U12" s="28"/>
      <c r="V12" s="28"/>
      <c r="W12" s="29">
        <v>10</v>
      </c>
      <c r="X12" s="29">
        <v>1</v>
      </c>
      <c r="Y12" s="29">
        <v>0</v>
      </c>
      <c r="Z12" s="29">
        <v>0</v>
      </c>
      <c r="AA12" s="30">
        <v>0</v>
      </c>
      <c r="AB12" s="27">
        <f>P12+Q12+R12+S12+T12+U12+V12</f>
        <v>72.400000000000006</v>
      </c>
      <c r="AC12" s="26">
        <f>W12</f>
        <v>10</v>
      </c>
      <c r="AD12" s="23">
        <f>(X12*3)+(Y12*10)+(Z12*5)+(AA12*20)</f>
        <v>3</v>
      </c>
      <c r="AE12" s="45">
        <f>AB12+AC12+AD12</f>
        <v>85.4</v>
      </c>
      <c r="AF12" s="31">
        <v>96.42</v>
      </c>
      <c r="AG12" s="28"/>
      <c r="AH12" s="28"/>
      <c r="AI12" s="28"/>
      <c r="AJ12" s="29">
        <v>5</v>
      </c>
      <c r="AK12" s="29">
        <v>0</v>
      </c>
      <c r="AL12" s="29">
        <v>0</v>
      </c>
      <c r="AM12" s="29">
        <v>0</v>
      </c>
      <c r="AN12" s="30">
        <v>0</v>
      </c>
      <c r="AO12" s="27">
        <f>AF12+AG12+AH12+AI12</f>
        <v>96.42</v>
      </c>
      <c r="AP12" s="26">
        <f>AJ12</f>
        <v>5</v>
      </c>
      <c r="AQ12" s="23">
        <f>(AK12*3)+(AL12*10)+(AM12*5)+(AN12*20)</f>
        <v>0</v>
      </c>
      <c r="AR12" s="45">
        <f>AO12+AP12+AQ12</f>
        <v>101.42</v>
      </c>
      <c r="AS12" s="31">
        <v>112.95</v>
      </c>
      <c r="AT12" s="28"/>
      <c r="AU12" s="28"/>
      <c r="AV12" s="29">
        <v>1</v>
      </c>
      <c r="AW12" s="29">
        <v>0</v>
      </c>
      <c r="AX12" s="29">
        <v>0</v>
      </c>
      <c r="AY12" s="29">
        <v>0</v>
      </c>
      <c r="AZ12" s="30">
        <v>0</v>
      </c>
      <c r="BA12" s="27">
        <f>AS12+AT12+AU12</f>
        <v>112.95</v>
      </c>
      <c r="BB12" s="26">
        <f>AV12</f>
        <v>1</v>
      </c>
      <c r="BC12" s="23">
        <f>(AW12*3)+(AX12*10)+(AY12*5)+(AZ12*20)</f>
        <v>0</v>
      </c>
      <c r="BD12" s="45">
        <f>BA12+BB12+BC12</f>
        <v>113.95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>
        <v>101.42</v>
      </c>
      <c r="BQ12" s="28"/>
      <c r="BR12" s="28"/>
      <c r="BS12" s="28"/>
      <c r="BT12" s="29">
        <v>30</v>
      </c>
      <c r="BU12" s="29">
        <v>0</v>
      </c>
      <c r="BV12" s="29">
        <v>0</v>
      </c>
      <c r="BW12" s="29">
        <v>0</v>
      </c>
      <c r="BX12" s="30">
        <v>0</v>
      </c>
      <c r="BY12" s="27">
        <f>BP12+BQ12+BR12+BS12</f>
        <v>101.42</v>
      </c>
      <c r="BZ12" s="26">
        <f>BT12</f>
        <v>30</v>
      </c>
      <c r="CA12" s="32">
        <f>(BU12*3)+(BV12*10)+(BW12*5)+(BX12*20)</f>
        <v>0</v>
      </c>
      <c r="CB12" s="72">
        <f>BY12+BZ12+CA12</f>
        <v>131.41999999999999</v>
      </c>
      <c r="CC12" s="31">
        <v>74.430000000000007</v>
      </c>
      <c r="CD12" s="28"/>
      <c r="CE12" s="29">
        <v>22</v>
      </c>
      <c r="CF12" s="29">
        <v>0</v>
      </c>
      <c r="CG12" s="29">
        <v>0</v>
      </c>
      <c r="CH12" s="29">
        <v>1</v>
      </c>
      <c r="CI12" s="30">
        <v>0</v>
      </c>
      <c r="CJ12" s="27">
        <f>CC12+CD12</f>
        <v>74.430000000000007</v>
      </c>
      <c r="CK12" s="26">
        <f>CE12</f>
        <v>22</v>
      </c>
      <c r="CL12" s="23">
        <f>(CF12*3)+(CG12*10)+(CH12*5)+(CI12*20)</f>
        <v>5</v>
      </c>
      <c r="CM12" s="45">
        <f>CJ12+CK12+CL12</f>
        <v>101.43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8"/>
      <c r="IM12" s="4"/>
      <c r="IN12" s="4"/>
      <c r="IO12" s="4"/>
      <c r="IP12" s="4"/>
      <c r="IQ12" s="4"/>
    </row>
    <row r="13" spans="1:283" x14ac:dyDescent="0.25">
      <c r="A13" s="33"/>
      <c r="B13" s="63" t="s">
        <v>136</v>
      </c>
      <c r="C13" s="25"/>
      <c r="D13" s="64" t="s">
        <v>117</v>
      </c>
      <c r="E13" s="147" t="s">
        <v>109</v>
      </c>
      <c r="F13" s="143"/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 t="s">
        <v>137</v>
      </c>
      <c r="L13" s="59"/>
      <c r="M13" s="36"/>
      <c r="N13" s="37">
        <f>O13</f>
        <v>0</v>
      </c>
      <c r="O13" s="60"/>
      <c r="P13" s="31">
        <v>71.06</v>
      </c>
      <c r="Q13" s="28"/>
      <c r="R13" s="28"/>
      <c r="S13" s="28"/>
      <c r="T13" s="28"/>
      <c r="U13" s="28"/>
      <c r="V13" s="28"/>
      <c r="W13" s="29">
        <v>16</v>
      </c>
      <c r="X13" s="29">
        <v>0</v>
      </c>
      <c r="Y13" s="29">
        <v>0</v>
      </c>
      <c r="Z13" s="29">
        <v>0</v>
      </c>
      <c r="AA13" s="30">
        <v>0</v>
      </c>
      <c r="AB13" s="27">
        <f>P13+Q13+R13+S13+T13+U13+V13</f>
        <v>71.06</v>
      </c>
      <c r="AC13" s="26">
        <f>W13</f>
        <v>16</v>
      </c>
      <c r="AD13" s="23">
        <f>(X13*3)+(Y13*10)+(Z13*5)+(AA13*20)</f>
        <v>0</v>
      </c>
      <c r="AE13" s="45">
        <f>AB13+AC13+AD13</f>
        <v>87.06</v>
      </c>
      <c r="AF13" s="31">
        <v>58.41</v>
      </c>
      <c r="AG13" s="28"/>
      <c r="AH13" s="28"/>
      <c r="AI13" s="28"/>
      <c r="AJ13" s="29">
        <v>14</v>
      </c>
      <c r="AK13" s="29">
        <v>0</v>
      </c>
      <c r="AL13" s="29">
        <v>0</v>
      </c>
      <c r="AM13" s="29">
        <v>0</v>
      </c>
      <c r="AN13" s="30">
        <v>0</v>
      </c>
      <c r="AO13" s="27">
        <f>AF13+AG13+AH13+AI13</f>
        <v>58.41</v>
      </c>
      <c r="AP13" s="26">
        <f>AJ13</f>
        <v>14</v>
      </c>
      <c r="AQ13" s="23">
        <f>(AK13*3)+(AL13*10)+(AM13*5)+(AN13*20)</f>
        <v>0</v>
      </c>
      <c r="AR13" s="45">
        <f>AO13+AP13+AQ13</f>
        <v>72.41</v>
      </c>
      <c r="AS13" s="31">
        <v>81.13</v>
      </c>
      <c r="AT13" s="28"/>
      <c r="AU13" s="28"/>
      <c r="AV13" s="29">
        <v>6</v>
      </c>
      <c r="AW13" s="29">
        <v>0</v>
      </c>
      <c r="AX13" s="29">
        <v>0</v>
      </c>
      <c r="AY13" s="29">
        <v>0</v>
      </c>
      <c r="AZ13" s="30">
        <v>0</v>
      </c>
      <c r="BA13" s="27">
        <f>AS13+AT13+AU13</f>
        <v>81.13</v>
      </c>
      <c r="BB13" s="26">
        <f>AV13</f>
        <v>6</v>
      </c>
      <c r="BC13" s="23">
        <f>(AW13*3)+(AX13*10)+(AY13*5)+(AZ13*20)</f>
        <v>0</v>
      </c>
      <c r="BD13" s="45">
        <f>BA13+BB13+BC13</f>
        <v>87.13</v>
      </c>
      <c r="BE13" s="27"/>
      <c r="BF13" s="43"/>
      <c r="BG13" s="29"/>
      <c r="BH13" s="29"/>
      <c r="BI13" s="29"/>
      <c r="BJ13" s="29"/>
      <c r="BK13" s="30"/>
      <c r="BL13" s="40">
        <f>BE13+BF13</f>
        <v>0</v>
      </c>
      <c r="BM13" s="37">
        <f>BG13/2</f>
        <v>0</v>
      </c>
      <c r="BN13" s="36">
        <f>(BH13*3)+(BI13*5)+(BJ13*5)+(BK13*20)</f>
        <v>0</v>
      </c>
      <c r="BO13" s="35">
        <f>BL13+BM13+BN13</f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/>
      <c r="BZ13" s="26"/>
      <c r="CA13" s="32"/>
      <c r="CB13" s="72" t="s">
        <v>137</v>
      </c>
      <c r="CC13" s="31">
        <v>50.67</v>
      </c>
      <c r="CD13" s="28"/>
      <c r="CE13" s="29">
        <v>3</v>
      </c>
      <c r="CF13" s="29">
        <v>0</v>
      </c>
      <c r="CG13" s="29">
        <v>0</v>
      </c>
      <c r="CH13" s="29">
        <v>0</v>
      </c>
      <c r="CI13" s="30">
        <v>0</v>
      </c>
      <c r="CJ13" s="27">
        <f>CC13+CD13</f>
        <v>50.67</v>
      </c>
      <c r="CK13" s="26">
        <f>CE13</f>
        <v>3</v>
      </c>
      <c r="CL13" s="23">
        <f>(CF13*3)+(CG13*10)+(CH13*5)+(CI13*20)</f>
        <v>0</v>
      </c>
      <c r="CM13" s="45">
        <f>CJ13+CK13+CL13</f>
        <v>53.67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78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</row>
    <row r="14" spans="1:283" ht="3" customHeight="1" x14ac:dyDescent="0.25">
      <c r="A14" s="190"/>
      <c r="B14" s="191"/>
      <c r="C14" s="192"/>
      <c r="D14" s="193"/>
      <c r="E14" s="194"/>
      <c r="F14" s="195"/>
      <c r="G14" s="196"/>
      <c r="H14" s="197"/>
      <c r="I14" s="198"/>
      <c r="J14" s="199"/>
      <c r="K14" s="200"/>
      <c r="L14" s="201"/>
      <c r="M14" s="202"/>
      <c r="N14" s="203"/>
      <c r="O14" s="204"/>
      <c r="P14" s="205"/>
      <c r="Q14" s="206"/>
      <c r="R14" s="206"/>
      <c r="S14" s="206"/>
      <c r="T14" s="206"/>
      <c r="U14" s="206"/>
      <c r="V14" s="206"/>
      <c r="W14" s="207"/>
      <c r="X14" s="207"/>
      <c r="Y14" s="207"/>
      <c r="Z14" s="207"/>
      <c r="AA14" s="208"/>
      <c r="AB14" s="209"/>
      <c r="AC14" s="210"/>
      <c r="AD14" s="211"/>
      <c r="AE14" s="212"/>
      <c r="AF14" s="205"/>
      <c r="AG14" s="206"/>
      <c r="AH14" s="206"/>
      <c r="AI14" s="206"/>
      <c r="AJ14" s="207"/>
      <c r="AK14" s="207"/>
      <c r="AL14" s="207"/>
      <c r="AM14" s="207"/>
      <c r="AN14" s="208"/>
      <c r="AO14" s="209"/>
      <c r="AP14" s="210"/>
      <c r="AQ14" s="211"/>
      <c r="AR14" s="212"/>
      <c r="AS14" s="205"/>
      <c r="AT14" s="206"/>
      <c r="AU14" s="206"/>
      <c r="AV14" s="207"/>
      <c r="AW14" s="207"/>
      <c r="AX14" s="207"/>
      <c r="AY14" s="207"/>
      <c r="AZ14" s="208"/>
      <c r="BA14" s="209"/>
      <c r="BB14" s="210"/>
      <c r="BC14" s="211"/>
      <c r="BD14" s="212"/>
      <c r="BE14" s="209"/>
      <c r="BF14" s="213"/>
      <c r="BG14" s="207"/>
      <c r="BH14" s="207"/>
      <c r="BI14" s="207"/>
      <c r="BJ14" s="207"/>
      <c r="BK14" s="208"/>
      <c r="BL14" s="214"/>
      <c r="BM14" s="203"/>
      <c r="BN14" s="202"/>
      <c r="BO14" s="215"/>
      <c r="BP14" s="205"/>
      <c r="BQ14" s="206"/>
      <c r="BR14" s="206"/>
      <c r="BS14" s="206"/>
      <c r="BT14" s="207"/>
      <c r="BU14" s="207"/>
      <c r="BV14" s="207"/>
      <c r="BW14" s="207"/>
      <c r="BX14" s="208"/>
      <c r="BY14" s="209"/>
      <c r="BZ14" s="210"/>
      <c r="CA14" s="216"/>
      <c r="CB14" s="217"/>
      <c r="CC14" s="205"/>
      <c r="CD14" s="206"/>
      <c r="CE14" s="207"/>
      <c r="CF14" s="207"/>
      <c r="CG14" s="207"/>
      <c r="CH14" s="207"/>
      <c r="CI14" s="208"/>
      <c r="CJ14" s="209"/>
      <c r="CK14" s="210"/>
      <c r="CL14" s="211"/>
      <c r="CM14" s="212"/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79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</row>
    <row r="15" spans="1:283" s="4" customFormat="1" ht="12.6" customHeight="1" x14ac:dyDescent="0.25">
      <c r="A15" s="33">
        <v>1</v>
      </c>
      <c r="B15" s="63" t="s">
        <v>113</v>
      </c>
      <c r="C15" s="25"/>
      <c r="D15" s="64" t="s">
        <v>117</v>
      </c>
      <c r="E15" s="147" t="s">
        <v>114</v>
      </c>
      <c r="F15" s="143"/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>L15+M15+O15</f>
        <v>377.81</v>
      </c>
      <c r="L15" s="59">
        <f>AB15+AO15+BA15+BL15+BY15+CJ15+CU13+DF13+DQ13+EB13+EM13+EX13+FI13+FT13+GE13+GP13+HA13+HL13+HW13+IH13</f>
        <v>333.81</v>
      </c>
      <c r="M15" s="36">
        <f>AD15+AQ15+BC15+BN15+CA15+CL15+CW13+DH13+DS13+ED13+EO13+EZ13+FK13+FV13+GG13+GR13+HC13+HN13+HY13+IJ13</f>
        <v>15</v>
      </c>
      <c r="N15" s="37">
        <f>O15</f>
        <v>29</v>
      </c>
      <c r="O15" s="60">
        <f>W15+AJ15+AV15+BG15+BT15+CE15+CP13+DA13+DL13+DW13+EH13+ES13+FD13+FO13+FZ13+GK13+GV13+HG13+HR13+IC13</f>
        <v>29</v>
      </c>
      <c r="P15" s="31">
        <v>46.65</v>
      </c>
      <c r="Q15" s="28"/>
      <c r="R15" s="28"/>
      <c r="S15" s="28"/>
      <c r="T15" s="28"/>
      <c r="U15" s="28"/>
      <c r="V15" s="28"/>
      <c r="W15" s="29">
        <v>8</v>
      </c>
      <c r="X15" s="29">
        <v>0</v>
      </c>
      <c r="Y15" s="29">
        <v>0</v>
      </c>
      <c r="Z15" s="29">
        <v>0</v>
      </c>
      <c r="AA15" s="30">
        <v>0</v>
      </c>
      <c r="AB15" s="27">
        <f>P15+Q15+R15+S15+T15+U15+V15</f>
        <v>46.65</v>
      </c>
      <c r="AC15" s="26">
        <f>W15</f>
        <v>8</v>
      </c>
      <c r="AD15" s="23">
        <f>(X15*3)+(Y15*10)+(Z15*5)+(AA15*20)</f>
        <v>0</v>
      </c>
      <c r="AE15" s="45">
        <f>AB15+AC15+AD15</f>
        <v>54.65</v>
      </c>
      <c r="AF15" s="31">
        <v>94.97</v>
      </c>
      <c r="AG15" s="28"/>
      <c r="AH15" s="28"/>
      <c r="AI15" s="28"/>
      <c r="AJ15" s="29">
        <v>0</v>
      </c>
      <c r="AK15" s="29">
        <v>0</v>
      </c>
      <c r="AL15" s="29">
        <v>0</v>
      </c>
      <c r="AM15" s="29">
        <v>0</v>
      </c>
      <c r="AN15" s="30">
        <v>0</v>
      </c>
      <c r="AO15" s="27">
        <f>AF15+AG15+AH15+AI15</f>
        <v>94.97</v>
      </c>
      <c r="AP15" s="26">
        <f>AJ15</f>
        <v>0</v>
      </c>
      <c r="AQ15" s="23">
        <f>(AK15*3)+(AL15*10)+(AM15*5)+(AN15*20)</f>
        <v>0</v>
      </c>
      <c r="AR15" s="45">
        <f>AO15+AP15+AQ15</f>
        <v>94.97</v>
      </c>
      <c r="AS15" s="31">
        <v>82.32</v>
      </c>
      <c r="AT15" s="28"/>
      <c r="AU15" s="28"/>
      <c r="AV15" s="29">
        <v>7</v>
      </c>
      <c r="AW15" s="29">
        <v>0</v>
      </c>
      <c r="AX15" s="29">
        <v>0</v>
      </c>
      <c r="AY15" s="29">
        <v>0</v>
      </c>
      <c r="AZ15" s="30">
        <v>0</v>
      </c>
      <c r="BA15" s="27">
        <f>AS15+AT15+AU15</f>
        <v>82.32</v>
      </c>
      <c r="BB15" s="26">
        <f>AV15</f>
        <v>7</v>
      </c>
      <c r="BC15" s="23">
        <f>(AW15*3)+(AX15*10)+(AY15*5)+(AZ15*20)</f>
        <v>0</v>
      </c>
      <c r="BD15" s="45">
        <f>BA15+BB15+BC15</f>
        <v>89.32</v>
      </c>
      <c r="BE15" s="27"/>
      <c r="BF15" s="43"/>
      <c r="BG15" s="29"/>
      <c r="BH15" s="29"/>
      <c r="BI15" s="29"/>
      <c r="BJ15" s="29"/>
      <c r="BK15" s="30"/>
      <c r="BL15" s="40">
        <f>BE15+BF15</f>
        <v>0</v>
      </c>
      <c r="BM15" s="37">
        <f>BG15/2</f>
        <v>0</v>
      </c>
      <c r="BN15" s="36">
        <f>(BH15*3)+(BI15*5)+(BJ15*5)+(BK15*20)</f>
        <v>0</v>
      </c>
      <c r="BO15" s="35">
        <f>BL15+BM15+BN15</f>
        <v>0</v>
      </c>
      <c r="BP15" s="31">
        <v>50.06</v>
      </c>
      <c r="BQ15" s="28"/>
      <c r="BR15" s="28"/>
      <c r="BS15" s="28"/>
      <c r="BT15" s="29">
        <v>11</v>
      </c>
      <c r="BU15" s="29">
        <v>0</v>
      </c>
      <c r="BV15" s="29">
        <v>0</v>
      </c>
      <c r="BW15" s="29">
        <v>0</v>
      </c>
      <c r="BX15" s="30">
        <v>0</v>
      </c>
      <c r="BY15" s="27">
        <f>BP15+BQ15+BR15+BS15</f>
        <v>50.06</v>
      </c>
      <c r="BZ15" s="26">
        <f>BT15</f>
        <v>11</v>
      </c>
      <c r="CA15" s="32">
        <f>(BU15*3)+(BV15*10)+(BW15*5)+(BX15*20)</f>
        <v>0</v>
      </c>
      <c r="CB15" s="72">
        <f>BY15+BZ15+CA15</f>
        <v>61.06</v>
      </c>
      <c r="CC15" s="31">
        <v>59.81</v>
      </c>
      <c r="CD15" s="28"/>
      <c r="CE15" s="29">
        <v>3</v>
      </c>
      <c r="CF15" s="29">
        <v>0</v>
      </c>
      <c r="CG15" s="29">
        <v>0</v>
      </c>
      <c r="CH15" s="29">
        <v>3</v>
      </c>
      <c r="CI15" s="30">
        <v>0</v>
      </c>
      <c r="CJ15" s="27">
        <f>CC15+CD15</f>
        <v>59.81</v>
      </c>
      <c r="CK15" s="26">
        <f>CE15</f>
        <v>3</v>
      </c>
      <c r="CL15" s="23">
        <f>(CF15*3)+(CG15*10)+(CH15*5)+(CI15*20)</f>
        <v>15</v>
      </c>
      <c r="CM15" s="45">
        <f>CJ15+CK15+CL15</f>
        <v>77.81</v>
      </c>
      <c r="CN15"/>
      <c r="CO15"/>
      <c r="CP15"/>
      <c r="CQ15"/>
      <c r="CR15"/>
      <c r="CS15"/>
      <c r="CT15"/>
      <c r="CW15"/>
      <c r="CZ15"/>
      <c r="DA15"/>
      <c r="DB15"/>
      <c r="DC15"/>
      <c r="DD15"/>
      <c r="DE15"/>
      <c r="DH15"/>
      <c r="DK15"/>
      <c r="DL15"/>
      <c r="DM15"/>
      <c r="DN15"/>
      <c r="DO15"/>
      <c r="DP15"/>
      <c r="DS15"/>
      <c r="DV15"/>
      <c r="DW15"/>
      <c r="DX15"/>
      <c r="DY15"/>
      <c r="DZ15"/>
      <c r="EA15"/>
      <c r="ED15"/>
      <c r="EG15"/>
      <c r="EH15"/>
      <c r="EI15"/>
      <c r="EJ15"/>
      <c r="EK15"/>
      <c r="EL15"/>
      <c r="EO15"/>
      <c r="ER15"/>
      <c r="ES15"/>
      <c r="ET15"/>
      <c r="EU15"/>
      <c r="EV15"/>
      <c r="EW15"/>
      <c r="EZ15"/>
      <c r="FC15"/>
      <c r="FD15"/>
      <c r="FE15"/>
      <c r="FF15"/>
      <c r="FG15"/>
      <c r="FH15"/>
      <c r="FK15"/>
      <c r="FN15"/>
      <c r="FO15"/>
      <c r="FP15"/>
      <c r="FQ15"/>
      <c r="FR15"/>
      <c r="FS15"/>
      <c r="FV15"/>
      <c r="FY15"/>
      <c r="FZ15"/>
      <c r="GA15"/>
      <c r="GB15"/>
      <c r="GC15"/>
      <c r="GD15"/>
      <c r="GG15"/>
      <c r="GJ15"/>
      <c r="GK15"/>
      <c r="GL15"/>
      <c r="GM15"/>
      <c r="GN15"/>
      <c r="GO15"/>
      <c r="GR15"/>
      <c r="GU15"/>
      <c r="GV15"/>
      <c r="GW15"/>
      <c r="GX15"/>
      <c r="GY15"/>
      <c r="GZ15"/>
      <c r="HC15"/>
      <c r="HF15"/>
      <c r="HG15"/>
      <c r="HH15"/>
      <c r="HI15"/>
      <c r="HJ15"/>
      <c r="HK15"/>
      <c r="HN15"/>
      <c r="HQ15"/>
      <c r="HR15"/>
      <c r="HS15"/>
      <c r="HT15"/>
      <c r="HU15"/>
      <c r="HV15"/>
      <c r="HY15"/>
      <c r="IB15"/>
      <c r="IC15"/>
      <c r="ID15"/>
      <c r="IE15"/>
      <c r="IF15"/>
      <c r="IG15"/>
      <c r="IJ15"/>
      <c r="IK15"/>
      <c r="IL15" s="79"/>
    </row>
    <row r="16" spans="1:283" s="4" customFormat="1" ht="3" customHeight="1" x14ac:dyDescent="0.25">
      <c r="A16" s="190"/>
      <c r="B16" s="191"/>
      <c r="C16" s="192"/>
      <c r="D16" s="193"/>
      <c r="E16" s="194"/>
      <c r="F16" s="195"/>
      <c r="G16" s="196"/>
      <c r="H16" s="197"/>
      <c r="I16" s="198"/>
      <c r="J16" s="199"/>
      <c r="K16" s="200"/>
      <c r="L16" s="201"/>
      <c r="M16" s="202"/>
      <c r="N16" s="203"/>
      <c r="O16" s="204"/>
      <c r="P16" s="205"/>
      <c r="Q16" s="206"/>
      <c r="R16" s="206"/>
      <c r="S16" s="206"/>
      <c r="T16" s="206"/>
      <c r="U16" s="206"/>
      <c r="V16" s="206"/>
      <c r="W16" s="207"/>
      <c r="X16" s="207"/>
      <c r="Y16" s="207"/>
      <c r="Z16" s="207"/>
      <c r="AA16" s="208"/>
      <c r="AB16" s="209"/>
      <c r="AC16" s="210"/>
      <c r="AD16" s="211"/>
      <c r="AE16" s="212"/>
      <c r="AF16" s="205"/>
      <c r="AG16" s="206"/>
      <c r="AH16" s="206"/>
      <c r="AI16" s="206"/>
      <c r="AJ16" s="207"/>
      <c r="AK16" s="207"/>
      <c r="AL16" s="207"/>
      <c r="AM16" s="207"/>
      <c r="AN16" s="208"/>
      <c r="AO16" s="209"/>
      <c r="AP16" s="210"/>
      <c r="AQ16" s="211"/>
      <c r="AR16" s="212"/>
      <c r="AS16" s="205"/>
      <c r="AT16" s="206"/>
      <c r="AU16" s="206"/>
      <c r="AV16" s="207"/>
      <c r="AW16" s="207"/>
      <c r="AX16" s="207"/>
      <c r="AY16" s="207"/>
      <c r="AZ16" s="208"/>
      <c r="BA16" s="209"/>
      <c r="BB16" s="210"/>
      <c r="BC16" s="211"/>
      <c r="BD16" s="212"/>
      <c r="BE16" s="209"/>
      <c r="BF16" s="213"/>
      <c r="BG16" s="207"/>
      <c r="BH16" s="207"/>
      <c r="BI16" s="207"/>
      <c r="BJ16" s="207"/>
      <c r="BK16" s="208"/>
      <c r="BL16" s="214"/>
      <c r="BM16" s="203"/>
      <c r="BN16" s="202"/>
      <c r="BO16" s="215"/>
      <c r="BP16" s="205"/>
      <c r="BQ16" s="206"/>
      <c r="BR16" s="206"/>
      <c r="BS16" s="206"/>
      <c r="BT16" s="207"/>
      <c r="BU16" s="207"/>
      <c r="BV16" s="207"/>
      <c r="BW16" s="207"/>
      <c r="BX16" s="208"/>
      <c r="BY16" s="209"/>
      <c r="BZ16" s="210"/>
      <c r="CA16" s="216"/>
      <c r="CB16" s="217"/>
      <c r="CC16" s="205"/>
      <c r="CD16" s="206"/>
      <c r="CE16" s="207"/>
      <c r="CF16" s="207"/>
      <c r="CG16" s="207"/>
      <c r="CH16" s="207"/>
      <c r="CI16" s="208"/>
      <c r="CJ16" s="209"/>
      <c r="CK16" s="210"/>
      <c r="CL16" s="211"/>
      <c r="CM16" s="212"/>
      <c r="CN16"/>
      <c r="CO16"/>
      <c r="CP16"/>
      <c r="CQ16"/>
      <c r="CR16"/>
      <c r="CS16"/>
      <c r="CT16"/>
      <c r="CW16"/>
      <c r="CZ16"/>
      <c r="DA16"/>
      <c r="DB16"/>
      <c r="DC16"/>
      <c r="DD16"/>
      <c r="DE16"/>
      <c r="DH16"/>
      <c r="DK16"/>
      <c r="DL16"/>
      <c r="DM16"/>
      <c r="DN16"/>
      <c r="DO16"/>
      <c r="DP16"/>
      <c r="DS16"/>
      <c r="DV16"/>
      <c r="DW16"/>
      <c r="DX16"/>
      <c r="DY16"/>
      <c r="DZ16"/>
      <c r="EA16"/>
      <c r="ED16"/>
      <c r="EG16"/>
      <c r="EH16"/>
      <c r="EI16"/>
      <c r="EJ16"/>
      <c r="EK16"/>
      <c r="EL16"/>
      <c r="EO16"/>
      <c r="ER16"/>
      <c r="ES16"/>
      <c r="ET16"/>
      <c r="EU16"/>
      <c r="EV16"/>
      <c r="EW16"/>
      <c r="EZ16"/>
      <c r="FC16"/>
      <c r="FD16"/>
      <c r="FE16"/>
      <c r="FF16"/>
      <c r="FG16"/>
      <c r="FH16"/>
      <c r="FK16"/>
      <c r="FN16"/>
      <c r="FO16"/>
      <c r="FP16"/>
      <c r="FQ16"/>
      <c r="FR16"/>
      <c r="FS16"/>
      <c r="FV16"/>
      <c r="FY16"/>
      <c r="FZ16"/>
      <c r="GA16"/>
      <c r="GB16"/>
      <c r="GC16"/>
      <c r="GD16"/>
      <c r="GG16"/>
      <c r="GJ16"/>
      <c r="GK16"/>
      <c r="GL16"/>
      <c r="GM16"/>
      <c r="GN16"/>
      <c r="GO16"/>
      <c r="GR16"/>
      <c r="GU16"/>
      <c r="GV16"/>
      <c r="GW16"/>
      <c r="GX16"/>
      <c r="GY16"/>
      <c r="GZ16"/>
      <c r="HC16"/>
      <c r="HF16"/>
      <c r="HG16"/>
      <c r="HH16"/>
      <c r="HI16"/>
      <c r="HJ16"/>
      <c r="HK16"/>
      <c r="HN16"/>
      <c r="HQ16"/>
      <c r="HR16"/>
      <c r="HS16"/>
      <c r="HT16"/>
      <c r="HU16"/>
      <c r="HV16"/>
      <c r="HY16"/>
      <c r="IB16"/>
      <c r="IC16"/>
      <c r="ID16"/>
      <c r="IE16"/>
      <c r="IF16"/>
      <c r="IG16"/>
      <c r="IJ16"/>
      <c r="IK16"/>
      <c r="IL16" s="79"/>
    </row>
    <row r="17" spans="1:302" s="4" customFormat="1" x14ac:dyDescent="0.25">
      <c r="A17" s="33">
        <v>1</v>
      </c>
      <c r="B17" s="63" t="s">
        <v>124</v>
      </c>
      <c r="C17" s="25"/>
      <c r="D17" s="64"/>
      <c r="E17" s="147" t="s">
        <v>111</v>
      </c>
      <c r="F17" s="143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>L17+M17+O17</f>
        <v>203.4</v>
      </c>
      <c r="L17" s="59">
        <f>AB17+AO17+BA17+BL17+BY17+CJ17+CU17+DF17+DQ17+EB17+EM17+EX17+FI17+FT17+GE17+GP17+HA17+HL17+HW17+IH17</f>
        <v>195.4</v>
      </c>
      <c r="M17" s="36">
        <f>AD17+AQ17+BC17+BN17+CA17+CL17+CW17+DH17+DS17+ED17+EO17+EZ17+FK17+FV17+GG17+GR17+HC17+HN17+HY17+IJ17</f>
        <v>0</v>
      </c>
      <c r="N17" s="37">
        <f>O17</f>
        <v>8</v>
      </c>
      <c r="O17" s="60">
        <f>W17+AJ17+AV17+BG17+BT17+CE17+CP17+DA17+DL17+DW17+EH17+ES17+FD17+FO17+FZ17+GK17+GV17+HG17+HR17+IC17</f>
        <v>8</v>
      </c>
      <c r="P17" s="31">
        <v>29.93</v>
      </c>
      <c r="Q17" s="28"/>
      <c r="R17" s="28"/>
      <c r="S17" s="28"/>
      <c r="T17" s="28"/>
      <c r="U17" s="28"/>
      <c r="V17" s="28"/>
      <c r="W17" s="29">
        <v>3</v>
      </c>
      <c r="X17" s="29">
        <v>0</v>
      </c>
      <c r="Y17" s="29">
        <v>0</v>
      </c>
      <c r="Z17" s="29">
        <v>0</v>
      </c>
      <c r="AA17" s="30">
        <v>0</v>
      </c>
      <c r="AB17" s="27">
        <f>P17+Q17+R17+S17+T17+U17+V17</f>
        <v>29.93</v>
      </c>
      <c r="AC17" s="26">
        <f>W17</f>
        <v>3</v>
      </c>
      <c r="AD17" s="23">
        <f>(X17*3)+(Y17*10)+(Z17*5)+(AA17*20)</f>
        <v>0</v>
      </c>
      <c r="AE17" s="45">
        <f>AB17+AC17+AD17</f>
        <v>32.93</v>
      </c>
      <c r="AF17" s="31">
        <v>40.35</v>
      </c>
      <c r="AG17" s="28"/>
      <c r="AH17" s="28"/>
      <c r="AI17" s="28"/>
      <c r="AJ17" s="29">
        <v>0</v>
      </c>
      <c r="AK17" s="29">
        <v>0</v>
      </c>
      <c r="AL17" s="29">
        <v>0</v>
      </c>
      <c r="AM17" s="29">
        <v>0</v>
      </c>
      <c r="AN17" s="30">
        <v>0</v>
      </c>
      <c r="AO17" s="27">
        <f>AF17+AG17+AH17+AI17</f>
        <v>40.35</v>
      </c>
      <c r="AP17" s="26">
        <f>AJ17</f>
        <v>0</v>
      </c>
      <c r="AQ17" s="23">
        <f>(AK17*3)+(AL17*10)+(AM17*5)+(AN17*20)</f>
        <v>0</v>
      </c>
      <c r="AR17" s="45">
        <f>AO17+AP17+AQ17</f>
        <v>40.35</v>
      </c>
      <c r="AS17" s="31">
        <v>39.26</v>
      </c>
      <c r="AT17" s="28"/>
      <c r="AU17" s="28"/>
      <c r="AV17" s="29">
        <v>0</v>
      </c>
      <c r="AW17" s="29">
        <v>0</v>
      </c>
      <c r="AX17" s="29">
        <v>0</v>
      </c>
      <c r="AY17" s="29">
        <v>0</v>
      </c>
      <c r="AZ17" s="30">
        <v>0</v>
      </c>
      <c r="BA17" s="27">
        <f>AS17+AT17+AU17</f>
        <v>39.26</v>
      </c>
      <c r="BB17" s="26">
        <f>AV17</f>
        <v>0</v>
      </c>
      <c r="BC17" s="23">
        <f>(AW17*3)+(AX17*10)+(AY17*5)+(AZ17*20)</f>
        <v>0</v>
      </c>
      <c r="BD17" s="45">
        <f>BA17+BB17+BC17</f>
        <v>39.26</v>
      </c>
      <c r="BE17" s="27"/>
      <c r="BF17" s="43"/>
      <c r="BG17" s="29"/>
      <c r="BH17" s="29"/>
      <c r="BI17" s="29"/>
      <c r="BJ17" s="29"/>
      <c r="BK17" s="30"/>
      <c r="BL17" s="40">
        <f>BE17+BF17</f>
        <v>0</v>
      </c>
      <c r="BM17" s="37">
        <f>BG17/2</f>
        <v>0</v>
      </c>
      <c r="BN17" s="36">
        <f>(BH17*3)+(BI17*5)+(BJ17*5)+(BK17*20)</f>
        <v>0</v>
      </c>
      <c r="BO17" s="35">
        <f>BL17+BM17+BN17</f>
        <v>0</v>
      </c>
      <c r="BP17" s="31">
        <v>46.58</v>
      </c>
      <c r="BQ17" s="28"/>
      <c r="BR17" s="28"/>
      <c r="BS17" s="28"/>
      <c r="BT17" s="29">
        <v>3</v>
      </c>
      <c r="BU17" s="29">
        <v>0</v>
      </c>
      <c r="BV17" s="29">
        <v>0</v>
      </c>
      <c r="BW17" s="29">
        <v>0</v>
      </c>
      <c r="BX17" s="30">
        <v>0</v>
      </c>
      <c r="BY17" s="27">
        <f>BP17+BQ17+BR17+BS17</f>
        <v>46.58</v>
      </c>
      <c r="BZ17" s="26">
        <f>BT17</f>
        <v>3</v>
      </c>
      <c r="CA17" s="32">
        <f>(BU17*3)+(BV17*10)+(BW17*5)+(BX17*20)</f>
        <v>0</v>
      </c>
      <c r="CB17" s="72">
        <f>BY17+BZ17+CA17</f>
        <v>49.58</v>
      </c>
      <c r="CC17" s="31">
        <v>39.28</v>
      </c>
      <c r="CD17" s="28"/>
      <c r="CE17" s="29">
        <v>2</v>
      </c>
      <c r="CF17" s="29">
        <v>0</v>
      </c>
      <c r="CG17" s="29">
        <v>0</v>
      </c>
      <c r="CH17" s="29">
        <v>0</v>
      </c>
      <c r="CI17" s="30">
        <v>0</v>
      </c>
      <c r="CJ17" s="27">
        <f>CC17+CD17</f>
        <v>39.28</v>
      </c>
      <c r="CK17" s="26">
        <f>CE17</f>
        <v>2</v>
      </c>
      <c r="CL17" s="23">
        <f>(CF17*3)+(CG17*10)+(CH17*5)+(CI17*20)</f>
        <v>0</v>
      </c>
      <c r="CM17" s="45">
        <f>CJ17+CK17+CL17</f>
        <v>41.28</v>
      </c>
      <c r="IL17" s="79"/>
      <c r="IO17"/>
      <c r="IP17"/>
    </row>
    <row r="18" spans="1:302" s="4" customFormat="1" x14ac:dyDescent="0.25">
      <c r="A18" s="33">
        <v>2</v>
      </c>
      <c r="B18" s="63" t="s">
        <v>127</v>
      </c>
      <c r="C18" s="25"/>
      <c r="D18" s="64"/>
      <c r="E18" s="147" t="s">
        <v>111</v>
      </c>
      <c r="F18" s="143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>L18+M18+O18</f>
        <v>203.4</v>
      </c>
      <c r="L18" s="59">
        <f>AB18+AO18+BA18+BL18+BY18+CJ18+CU18+DF18+DQ18+EB18+EM18+EX18+FI18+FT18+GE18+GP18+HA18+HL18+HW18+IH18</f>
        <v>181.4</v>
      </c>
      <c r="M18" s="36">
        <f>AD18+AQ18+BC18+BN18+CA18+CL18+CW18+DH18+DS18+ED18+EO18+EZ18+FK18+FV18+GG18+GR18+HC18+HN18+HY18+IJ18</f>
        <v>10</v>
      </c>
      <c r="N18" s="37">
        <f>O18</f>
        <v>12</v>
      </c>
      <c r="O18" s="60">
        <f>W18+AJ18+AV18+BG18+BT18+CE18+CP18+DA18+DL18+DW18+EH18+ES18+FD18+FO18+FZ18+GK18+GV18+HG18+HR18+IC18</f>
        <v>12</v>
      </c>
      <c r="P18" s="31">
        <v>29.25</v>
      </c>
      <c r="Q18" s="28"/>
      <c r="R18" s="28"/>
      <c r="S18" s="28"/>
      <c r="T18" s="28"/>
      <c r="U18" s="28"/>
      <c r="V18" s="28"/>
      <c r="W18" s="29">
        <v>2</v>
      </c>
      <c r="X18" s="29">
        <v>0</v>
      </c>
      <c r="Y18" s="29">
        <v>0</v>
      </c>
      <c r="Z18" s="29">
        <v>0</v>
      </c>
      <c r="AA18" s="30">
        <v>0</v>
      </c>
      <c r="AB18" s="27">
        <f>P18+Q18+R18+S18+T18+U18+V18</f>
        <v>29.25</v>
      </c>
      <c r="AC18" s="26">
        <f>W18</f>
        <v>2</v>
      </c>
      <c r="AD18" s="23">
        <f>(X18*3)+(Y18*10)+(Z18*5)+(AA18*20)</f>
        <v>0</v>
      </c>
      <c r="AE18" s="45">
        <f>AB18+AC18+AD18</f>
        <v>31.25</v>
      </c>
      <c r="AF18" s="31">
        <v>49.88</v>
      </c>
      <c r="AG18" s="28"/>
      <c r="AH18" s="28"/>
      <c r="AI18" s="28"/>
      <c r="AJ18" s="29">
        <v>0</v>
      </c>
      <c r="AK18" s="29">
        <v>0</v>
      </c>
      <c r="AL18" s="29">
        <v>0</v>
      </c>
      <c r="AM18" s="29">
        <v>0</v>
      </c>
      <c r="AN18" s="30">
        <v>0</v>
      </c>
      <c r="AO18" s="27">
        <f>AF18+AG18+AH18+AI18</f>
        <v>49.88</v>
      </c>
      <c r="AP18" s="26">
        <f>AJ18</f>
        <v>0</v>
      </c>
      <c r="AQ18" s="23">
        <f>(AK18*3)+(AL18*10)+(AM18*5)+(AN18*20)</f>
        <v>0</v>
      </c>
      <c r="AR18" s="45">
        <f>AO18+AP18+AQ18</f>
        <v>49.88</v>
      </c>
      <c r="AS18" s="31">
        <v>41.48</v>
      </c>
      <c r="AT18" s="28"/>
      <c r="AU18" s="28"/>
      <c r="AV18" s="29">
        <v>6</v>
      </c>
      <c r="AW18" s="29">
        <v>0</v>
      </c>
      <c r="AX18" s="29">
        <v>0</v>
      </c>
      <c r="AY18" s="29">
        <v>0</v>
      </c>
      <c r="AZ18" s="30">
        <v>0</v>
      </c>
      <c r="BA18" s="27">
        <f>AS18+AT18+AU18</f>
        <v>41.48</v>
      </c>
      <c r="BB18" s="26">
        <f>AV18</f>
        <v>6</v>
      </c>
      <c r="BC18" s="23">
        <f>(AW18*3)+(AX18*10)+(AY18*5)+(AZ18*20)</f>
        <v>0</v>
      </c>
      <c r="BD18" s="45">
        <f>BA18+BB18+BC18</f>
        <v>47.48</v>
      </c>
      <c r="BE18" s="27"/>
      <c r="BF18" s="43"/>
      <c r="BG18" s="29"/>
      <c r="BH18" s="29"/>
      <c r="BI18" s="29"/>
      <c r="BJ18" s="29"/>
      <c r="BK18" s="30"/>
      <c r="BL18" s="40">
        <f>BE18+BF18</f>
        <v>0</v>
      </c>
      <c r="BM18" s="37">
        <f>BG18/2</f>
        <v>0</v>
      </c>
      <c r="BN18" s="36">
        <f>(BH18*3)+(BI18*5)+(BJ18*5)+(BK18*20)</f>
        <v>0</v>
      </c>
      <c r="BO18" s="35">
        <f>BL18+BM18+BN18</f>
        <v>0</v>
      </c>
      <c r="BP18" s="31">
        <v>27.41</v>
      </c>
      <c r="BQ18" s="28"/>
      <c r="BR18" s="28"/>
      <c r="BS18" s="28"/>
      <c r="BT18" s="29">
        <v>2</v>
      </c>
      <c r="BU18" s="29">
        <v>0</v>
      </c>
      <c r="BV18" s="29">
        <v>0</v>
      </c>
      <c r="BW18" s="29">
        <v>0</v>
      </c>
      <c r="BX18" s="30">
        <v>0</v>
      </c>
      <c r="BY18" s="27">
        <f>BP18+BQ18+BR18+BS18</f>
        <v>27.41</v>
      </c>
      <c r="BZ18" s="26">
        <f>BT18</f>
        <v>2</v>
      </c>
      <c r="CA18" s="32">
        <f>(BU18*3)+(BV18*10)+(BW18*5)+(BX18*20)</f>
        <v>0</v>
      </c>
      <c r="CB18" s="72">
        <f>BY18+BZ18+CA18</f>
        <v>29.41</v>
      </c>
      <c r="CC18" s="31">
        <v>33.380000000000003</v>
      </c>
      <c r="CD18" s="28"/>
      <c r="CE18" s="29">
        <v>2</v>
      </c>
      <c r="CF18" s="29">
        <v>0</v>
      </c>
      <c r="CG18" s="29">
        <v>0</v>
      </c>
      <c r="CH18" s="29">
        <v>2</v>
      </c>
      <c r="CI18" s="30">
        <v>0</v>
      </c>
      <c r="CJ18" s="27">
        <f>CC18+CD18</f>
        <v>33.380000000000003</v>
      </c>
      <c r="CK18" s="26">
        <f>CE18</f>
        <v>2</v>
      </c>
      <c r="CL18" s="23">
        <f>(CF18*3)+(CG18*10)+(CH18*5)+(CI18*20)</f>
        <v>10</v>
      </c>
      <c r="CM18" s="45">
        <f>CJ18+CK18+CL18</f>
        <v>45.38</v>
      </c>
      <c r="CN18"/>
      <c r="CO18"/>
      <c r="CP18"/>
      <c r="CQ18"/>
      <c r="CR18"/>
      <c r="CS18"/>
      <c r="CT18"/>
      <c r="CW18"/>
      <c r="CZ18"/>
      <c r="DA18"/>
      <c r="DB18"/>
      <c r="DC18"/>
      <c r="DD18"/>
      <c r="DE18"/>
      <c r="DH18"/>
      <c r="DK18"/>
      <c r="DL18"/>
      <c r="DM18"/>
      <c r="DN18"/>
      <c r="DO18"/>
      <c r="DP18"/>
      <c r="DS18"/>
      <c r="DV18"/>
      <c r="DW18"/>
      <c r="DX18"/>
      <c r="DY18"/>
      <c r="DZ18"/>
      <c r="EA18"/>
      <c r="ED18"/>
      <c r="EG18"/>
      <c r="EH18"/>
      <c r="EI18"/>
      <c r="EJ18"/>
      <c r="EK18"/>
      <c r="EL18"/>
      <c r="EO18"/>
      <c r="ER18"/>
      <c r="ES18"/>
      <c r="ET18"/>
      <c r="EU18"/>
      <c r="EV18"/>
      <c r="EW18"/>
      <c r="EZ18"/>
      <c r="FC18"/>
      <c r="FD18"/>
      <c r="FE18"/>
      <c r="FF18"/>
      <c r="FG18"/>
      <c r="FH18"/>
      <c r="FK18"/>
      <c r="FN18"/>
      <c r="FO18"/>
      <c r="FP18"/>
      <c r="FQ18"/>
      <c r="FR18"/>
      <c r="FS18"/>
      <c r="FV18"/>
      <c r="FY18"/>
      <c r="FZ18"/>
      <c r="GA18"/>
      <c r="GB18"/>
      <c r="GC18"/>
      <c r="GD18"/>
      <c r="GG18"/>
      <c r="GJ18"/>
      <c r="GK18"/>
      <c r="GL18"/>
      <c r="GM18"/>
      <c r="GN18"/>
      <c r="GO18"/>
      <c r="GR18"/>
      <c r="GU18"/>
      <c r="GV18"/>
      <c r="GW18"/>
      <c r="GX18"/>
      <c r="GY18"/>
      <c r="GZ18"/>
      <c r="HC18"/>
      <c r="HF18"/>
      <c r="HG18"/>
      <c r="HH18"/>
      <c r="HI18"/>
      <c r="HJ18"/>
      <c r="HK18"/>
      <c r="HN18"/>
      <c r="HQ18"/>
      <c r="HR18"/>
      <c r="HS18"/>
      <c r="HT18"/>
      <c r="HU18"/>
      <c r="HV18"/>
      <c r="HY18"/>
      <c r="IB18"/>
      <c r="IC18"/>
      <c r="ID18"/>
      <c r="IE18"/>
      <c r="IF18"/>
      <c r="IG18"/>
      <c r="IJ18"/>
      <c r="IK18"/>
      <c r="IL18" s="79"/>
      <c r="IM18"/>
      <c r="IN18"/>
    </row>
    <row r="19" spans="1:302" s="4" customFormat="1" x14ac:dyDescent="0.25">
      <c r="A19" s="33">
        <v>3</v>
      </c>
      <c r="B19" s="63" t="s">
        <v>115</v>
      </c>
      <c r="C19" s="25"/>
      <c r="D19" s="64" t="s">
        <v>116</v>
      </c>
      <c r="E19" s="147" t="s">
        <v>111</v>
      </c>
      <c r="F19" s="143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>L19+M19+O19</f>
        <v>235.76</v>
      </c>
      <c r="L19" s="59">
        <f>AB19+AO19+BA19+BL19+BY19+CJ19+CU17+DF17+DQ17+EB17+EM17+EX17+FI17+FT17+GE17+GP17+HA17+HL17+HW17+IH17</f>
        <v>214.76</v>
      </c>
      <c r="M19" s="36">
        <f>AD19+AQ19+BC19+BN19+CA19+CL19+CW17+DH17+DS17+ED17+EO17+EZ17+FK17+FV17+GG17+GR17+HC17+HN17+HY17+IJ17</f>
        <v>5</v>
      </c>
      <c r="N19" s="37">
        <f>O19</f>
        <v>16</v>
      </c>
      <c r="O19" s="60">
        <f>W19+AJ19+AV19+BG19+BT19+CE19+CP17+DA17+DL17+DW17+EH17+ES17+FD17+FO17+FZ17+GK17+GV17+HG17+HR17+IC17</f>
        <v>16</v>
      </c>
      <c r="P19" s="31">
        <v>37.18</v>
      </c>
      <c r="Q19" s="28"/>
      <c r="R19" s="28"/>
      <c r="S19" s="28"/>
      <c r="T19" s="28"/>
      <c r="U19" s="28"/>
      <c r="V19" s="28"/>
      <c r="W19" s="29">
        <v>1</v>
      </c>
      <c r="X19" s="29">
        <v>0</v>
      </c>
      <c r="Y19" s="29">
        <v>0</v>
      </c>
      <c r="Z19" s="29">
        <v>0</v>
      </c>
      <c r="AA19" s="30">
        <v>0</v>
      </c>
      <c r="AB19" s="27">
        <f>P19+Q19+R19+S19+T19+U19+V19</f>
        <v>37.18</v>
      </c>
      <c r="AC19" s="26">
        <f>W19</f>
        <v>1</v>
      </c>
      <c r="AD19" s="23">
        <f>(X19*3)+(Y19*10)+(Z19*5)+(AA19*20)</f>
        <v>0</v>
      </c>
      <c r="AE19" s="45">
        <f>AB19+AC19+AD19</f>
        <v>38.18</v>
      </c>
      <c r="AF19" s="31">
        <v>38.24</v>
      </c>
      <c r="AG19" s="28"/>
      <c r="AH19" s="28"/>
      <c r="AI19" s="28"/>
      <c r="AJ19" s="29">
        <v>0</v>
      </c>
      <c r="AK19" s="29">
        <v>0</v>
      </c>
      <c r="AL19" s="29">
        <v>0</v>
      </c>
      <c r="AM19" s="29">
        <v>0</v>
      </c>
      <c r="AN19" s="30">
        <v>0</v>
      </c>
      <c r="AO19" s="27">
        <f>AF19+AG19+AH19+AI19</f>
        <v>38.24</v>
      </c>
      <c r="AP19" s="26">
        <f>AJ19</f>
        <v>0</v>
      </c>
      <c r="AQ19" s="23">
        <f>(AK19*3)+(AL19*10)+(AM19*5)+(AN19*20)</f>
        <v>0</v>
      </c>
      <c r="AR19" s="45">
        <f>AO19+AP19+AQ19</f>
        <v>38.24</v>
      </c>
      <c r="AS19" s="31">
        <v>49.03</v>
      </c>
      <c r="AT19" s="28"/>
      <c r="AU19" s="28"/>
      <c r="AV19" s="29">
        <v>1</v>
      </c>
      <c r="AW19" s="29">
        <v>0</v>
      </c>
      <c r="AX19" s="29">
        <v>0</v>
      </c>
      <c r="AY19" s="29">
        <v>0</v>
      </c>
      <c r="AZ19" s="30">
        <v>0</v>
      </c>
      <c r="BA19" s="27">
        <f>AS19+AT19+AU19</f>
        <v>49.03</v>
      </c>
      <c r="BB19" s="26">
        <f>AV19</f>
        <v>1</v>
      </c>
      <c r="BC19" s="23">
        <f>(AW19*3)+(AX19*10)+(AY19*5)+(AZ19*20)</f>
        <v>0</v>
      </c>
      <c r="BD19" s="45">
        <f>BA19+BB19+BC19</f>
        <v>50.03</v>
      </c>
      <c r="BE19" s="27"/>
      <c r="BF19" s="43"/>
      <c r="BG19" s="29"/>
      <c r="BH19" s="29"/>
      <c r="BI19" s="29"/>
      <c r="BJ19" s="29"/>
      <c r="BK19" s="30"/>
      <c r="BL19" s="40">
        <f>BE19+BF19</f>
        <v>0</v>
      </c>
      <c r="BM19" s="37">
        <f>BG19/2</f>
        <v>0</v>
      </c>
      <c r="BN19" s="36">
        <f>(BH19*3)+(BI19*5)+(BJ19*5)+(BK19*20)</f>
        <v>0</v>
      </c>
      <c r="BO19" s="35">
        <f>BL19+BM19+BN19</f>
        <v>0</v>
      </c>
      <c r="BP19" s="31">
        <v>46.59</v>
      </c>
      <c r="BQ19" s="28"/>
      <c r="BR19" s="28"/>
      <c r="BS19" s="28"/>
      <c r="BT19" s="29">
        <v>6</v>
      </c>
      <c r="BU19" s="29">
        <v>0</v>
      </c>
      <c r="BV19" s="29">
        <v>0</v>
      </c>
      <c r="BW19" s="29">
        <v>0</v>
      </c>
      <c r="BX19" s="30">
        <v>0</v>
      </c>
      <c r="BY19" s="27">
        <f>BP19+BQ19+BR19+BS19</f>
        <v>46.59</v>
      </c>
      <c r="BZ19" s="26">
        <f>BT19</f>
        <v>6</v>
      </c>
      <c r="CA19" s="32">
        <f>(BU19*3)+(BV19*10)+(BW19*5)+(BX19*20)</f>
        <v>0</v>
      </c>
      <c r="CB19" s="72">
        <f>BY19+BZ19+CA19</f>
        <v>52.59</v>
      </c>
      <c r="CC19" s="31">
        <v>43.72</v>
      </c>
      <c r="CD19" s="28"/>
      <c r="CE19" s="29">
        <v>8</v>
      </c>
      <c r="CF19" s="29">
        <v>0</v>
      </c>
      <c r="CG19" s="29">
        <v>0</v>
      </c>
      <c r="CH19" s="29">
        <v>1</v>
      </c>
      <c r="CI19" s="30">
        <v>0</v>
      </c>
      <c r="CJ19" s="27">
        <f>CC19+CD19</f>
        <v>43.72</v>
      </c>
      <c r="CK19" s="26">
        <f>CE19</f>
        <v>8</v>
      </c>
      <c r="CL19" s="23">
        <f>(CF19*3)+(CG19*10)+(CH19*5)+(CI19*20)</f>
        <v>5</v>
      </c>
      <c r="CM19" s="45">
        <f>CJ19+CK19+CL19</f>
        <v>56.72</v>
      </c>
      <c r="CN19"/>
      <c r="CO19"/>
      <c r="CP19"/>
      <c r="CQ19"/>
      <c r="CR19"/>
      <c r="CS19"/>
      <c r="CT19"/>
      <c r="CW19"/>
      <c r="CZ19"/>
      <c r="DA19"/>
      <c r="DB19"/>
      <c r="DC19"/>
      <c r="DD19"/>
      <c r="DE19"/>
      <c r="DH19"/>
      <c r="DK19"/>
      <c r="DL19"/>
      <c r="DM19"/>
      <c r="DN19"/>
      <c r="DO19"/>
      <c r="DP19"/>
      <c r="DS19"/>
      <c r="DV19"/>
      <c r="DW19"/>
      <c r="DX19"/>
      <c r="DY19"/>
      <c r="DZ19"/>
      <c r="EA19"/>
      <c r="ED19"/>
      <c r="EG19"/>
      <c r="EH19"/>
      <c r="EI19"/>
      <c r="EJ19"/>
      <c r="EK19"/>
      <c r="EL19"/>
      <c r="EO19"/>
      <c r="ER19"/>
      <c r="ES19"/>
      <c r="ET19"/>
      <c r="EU19"/>
      <c r="EV19"/>
      <c r="EW19"/>
      <c r="EZ19"/>
      <c r="FC19"/>
      <c r="FD19"/>
      <c r="FE19"/>
      <c r="FF19"/>
      <c r="FG19"/>
      <c r="FH19"/>
      <c r="FK19"/>
      <c r="FN19"/>
      <c r="FO19"/>
      <c r="FP19"/>
      <c r="FQ19"/>
      <c r="FR19"/>
      <c r="FS19"/>
      <c r="FV19"/>
      <c r="FY19"/>
      <c r="FZ19"/>
      <c r="GA19"/>
      <c r="GB19"/>
      <c r="GC19"/>
      <c r="GD19"/>
      <c r="GG19"/>
      <c r="GJ19"/>
      <c r="GK19"/>
      <c r="GL19"/>
      <c r="GM19"/>
      <c r="GN19"/>
      <c r="GO19"/>
      <c r="GR19"/>
      <c r="GU19"/>
      <c r="GV19"/>
      <c r="GW19"/>
      <c r="GX19"/>
      <c r="GY19"/>
      <c r="GZ19"/>
      <c r="HC19"/>
      <c r="HF19"/>
      <c r="HG19"/>
      <c r="HH19"/>
      <c r="HI19"/>
      <c r="HJ19"/>
      <c r="HK19"/>
      <c r="HN19"/>
      <c r="HQ19"/>
      <c r="HR19"/>
      <c r="HS19"/>
      <c r="HT19"/>
      <c r="HU19"/>
      <c r="HV19"/>
      <c r="HY19"/>
      <c r="IB19"/>
      <c r="IC19"/>
      <c r="ID19"/>
      <c r="IE19"/>
      <c r="IF19"/>
      <c r="IG19"/>
      <c r="IJ19"/>
      <c r="IK19"/>
      <c r="IL19" s="79"/>
      <c r="IM19"/>
      <c r="IN19"/>
    </row>
    <row r="20" spans="1:302" s="4" customFormat="1" x14ac:dyDescent="0.25">
      <c r="A20" s="33">
        <v>4</v>
      </c>
      <c r="B20" s="63" t="s">
        <v>132</v>
      </c>
      <c r="C20" s="25"/>
      <c r="D20" s="64"/>
      <c r="E20" s="147" t="s">
        <v>111</v>
      </c>
      <c r="F20" s="143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>L20+M20+O20</f>
        <v>236.3</v>
      </c>
      <c r="L20" s="59">
        <f>AB20+AO20+BA20+BL20+BY20+CJ20+CU20+DF20+DQ20+EB20+EM20+EX20+FI20+FT20+GE20+GP20+HA20+HL20+HW20+IH20</f>
        <v>201.3</v>
      </c>
      <c r="M20" s="36">
        <f>AD20+AQ20+BC20+BN20+CA20+CL20+CW20+DH20+DS20+ED20+EO20+EZ20+FK20+FV20+GG20+GR20+HC20+HN20+HY20+IJ20</f>
        <v>13</v>
      </c>
      <c r="N20" s="37">
        <f>O20</f>
        <v>22</v>
      </c>
      <c r="O20" s="60">
        <f>W20+AJ20+AV20+BG20+BT20+CE20+CP20+DA20+DL20+DW20+EH20+ES20+FD20+FO20+FZ20+GK20+GV20+HG20+HR20+IC20</f>
        <v>22</v>
      </c>
      <c r="P20" s="31">
        <v>30.71</v>
      </c>
      <c r="Q20" s="28"/>
      <c r="R20" s="28"/>
      <c r="S20" s="28"/>
      <c r="T20" s="28"/>
      <c r="U20" s="28"/>
      <c r="V20" s="28"/>
      <c r="W20" s="29">
        <v>4</v>
      </c>
      <c r="X20" s="29">
        <v>0</v>
      </c>
      <c r="Y20" s="29">
        <v>0</v>
      </c>
      <c r="Z20" s="29">
        <v>0</v>
      </c>
      <c r="AA20" s="30">
        <v>0</v>
      </c>
      <c r="AB20" s="27">
        <f>P20+Q20+R20+S20+T20+U20+V20</f>
        <v>30.71</v>
      </c>
      <c r="AC20" s="26">
        <f>W20</f>
        <v>4</v>
      </c>
      <c r="AD20" s="23">
        <f>(X20*3)+(Y20*10)+(Z20*5)+(AA20*20)</f>
        <v>0</v>
      </c>
      <c r="AE20" s="45">
        <f>AB20+AC20+AD20</f>
        <v>34.71</v>
      </c>
      <c r="AF20" s="31">
        <v>47.23</v>
      </c>
      <c r="AG20" s="28"/>
      <c r="AH20" s="28"/>
      <c r="AI20" s="28"/>
      <c r="AJ20" s="29">
        <v>2</v>
      </c>
      <c r="AK20" s="29">
        <v>0</v>
      </c>
      <c r="AL20" s="29">
        <v>0</v>
      </c>
      <c r="AM20" s="29">
        <v>0</v>
      </c>
      <c r="AN20" s="30">
        <v>0</v>
      </c>
      <c r="AO20" s="27">
        <f>AF20+AG20+AH20+AI20</f>
        <v>47.23</v>
      </c>
      <c r="AP20" s="26">
        <f>AJ20</f>
        <v>2</v>
      </c>
      <c r="AQ20" s="23">
        <f>(AK20*3)+(AL20*10)+(AM20*5)+(AN20*20)</f>
        <v>0</v>
      </c>
      <c r="AR20" s="45">
        <f>AO20+AP20+AQ20</f>
        <v>49.23</v>
      </c>
      <c r="AS20" s="31">
        <v>46.84</v>
      </c>
      <c r="AT20" s="28"/>
      <c r="AU20" s="28"/>
      <c r="AV20" s="29">
        <v>3</v>
      </c>
      <c r="AW20" s="29">
        <v>1</v>
      </c>
      <c r="AX20" s="29">
        <v>0</v>
      </c>
      <c r="AY20" s="29">
        <v>1</v>
      </c>
      <c r="AZ20" s="30">
        <v>0</v>
      </c>
      <c r="BA20" s="27">
        <f>AS20+AT20+AU20</f>
        <v>46.84</v>
      </c>
      <c r="BB20" s="26">
        <f>AV20</f>
        <v>3</v>
      </c>
      <c r="BC20" s="23">
        <f>(AW20*3)+(AX20*10)+(AY20*5)+(AZ20*20)</f>
        <v>8</v>
      </c>
      <c r="BD20" s="45">
        <f>BA20+BB20+BC20</f>
        <v>57.84</v>
      </c>
      <c r="BE20" s="27"/>
      <c r="BF20" s="43"/>
      <c r="BG20" s="29"/>
      <c r="BH20" s="29"/>
      <c r="BI20" s="29"/>
      <c r="BJ20" s="29"/>
      <c r="BK20" s="30"/>
      <c r="BL20" s="40">
        <f>BE20+BF20</f>
        <v>0</v>
      </c>
      <c r="BM20" s="37">
        <f>BG20/2</f>
        <v>0</v>
      </c>
      <c r="BN20" s="36">
        <f>(BH20*3)+(BI20*5)+(BJ20*5)+(BK20*20)</f>
        <v>0</v>
      </c>
      <c r="BO20" s="35">
        <f>BL20+BM20+BN20</f>
        <v>0</v>
      </c>
      <c r="BP20" s="31">
        <v>35.909999999999997</v>
      </c>
      <c r="BQ20" s="28"/>
      <c r="BR20" s="28"/>
      <c r="BS20" s="28"/>
      <c r="BT20" s="29">
        <v>8</v>
      </c>
      <c r="BU20" s="29">
        <v>0</v>
      </c>
      <c r="BV20" s="29">
        <v>0</v>
      </c>
      <c r="BW20" s="29">
        <v>0</v>
      </c>
      <c r="BX20" s="30">
        <v>0</v>
      </c>
      <c r="BY20" s="27">
        <f>BP20+BQ20+BR20+BS20</f>
        <v>35.909999999999997</v>
      </c>
      <c r="BZ20" s="26">
        <f>BT20</f>
        <v>8</v>
      </c>
      <c r="CA20" s="32">
        <f>(BU20*3)+(BV20*10)+(BW20*5)+(BX20*20)</f>
        <v>0</v>
      </c>
      <c r="CB20" s="72">
        <f>BY20+BZ20+CA20</f>
        <v>43.91</v>
      </c>
      <c r="CC20" s="31">
        <v>40.61</v>
      </c>
      <c r="CD20" s="28"/>
      <c r="CE20" s="29">
        <v>5</v>
      </c>
      <c r="CF20" s="29">
        <v>0</v>
      </c>
      <c r="CG20" s="29">
        <v>0</v>
      </c>
      <c r="CH20" s="29">
        <v>1</v>
      </c>
      <c r="CI20" s="30">
        <v>0</v>
      </c>
      <c r="CJ20" s="27">
        <f>CC20+CD20</f>
        <v>40.61</v>
      </c>
      <c r="CK20" s="26">
        <f>CE20</f>
        <v>5</v>
      </c>
      <c r="CL20" s="23">
        <f>(CF20*3)+(CG20*10)+(CH20*5)+(CI20*20)</f>
        <v>5</v>
      </c>
      <c r="CM20" s="45">
        <f>CJ20+CK20+CL20</f>
        <v>50.61</v>
      </c>
      <c r="IL20" s="79"/>
    </row>
    <row r="21" spans="1:302" s="4" customFormat="1" x14ac:dyDescent="0.25">
      <c r="A21" s="33">
        <v>5</v>
      </c>
      <c r="B21" s="63" t="s">
        <v>118</v>
      </c>
      <c r="C21" s="25"/>
      <c r="D21" s="64"/>
      <c r="E21" s="147" t="s">
        <v>111</v>
      </c>
      <c r="F21" s="143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>L21+M21+O21</f>
        <v>246.71</v>
      </c>
      <c r="L21" s="59">
        <f>AB21+AO21+BA21+BL21+BY21+CJ21+CU21+DF21+DQ21+EB21+EM21+EX21+FI21+FT21+GE21+GP21+HA21+HL21+HW21+IH21</f>
        <v>162.71</v>
      </c>
      <c r="M21" s="36">
        <f>AD21+AQ21+BC21+BN21+CA21+CL21+CW21+DH21+DS21+ED21+EO21+EZ21+FK21+FV21+GG21+GR21+HC21+HN21+HY21+IJ21</f>
        <v>10</v>
      </c>
      <c r="N21" s="37">
        <f>O21</f>
        <v>74</v>
      </c>
      <c r="O21" s="60">
        <f>W21+AJ21+AV21+BG21+BT21+CE21+CP21+DA21+DL21+DW21+EH21+ES21+FD21+FO21+FZ21+GK21+GV21+HG21+HR21+IC21</f>
        <v>74</v>
      </c>
      <c r="P21" s="31">
        <v>40.99</v>
      </c>
      <c r="Q21" s="28"/>
      <c r="R21" s="28"/>
      <c r="S21" s="28"/>
      <c r="T21" s="28"/>
      <c r="U21" s="28"/>
      <c r="V21" s="28"/>
      <c r="W21" s="29">
        <v>9</v>
      </c>
      <c r="X21" s="29">
        <v>0</v>
      </c>
      <c r="Y21" s="29">
        <v>0</v>
      </c>
      <c r="Z21" s="29">
        <v>0</v>
      </c>
      <c r="AA21" s="30">
        <v>0</v>
      </c>
      <c r="AB21" s="27">
        <f>P21+Q21+R21+S21+T21+U21+V21</f>
        <v>40.99</v>
      </c>
      <c r="AC21" s="26">
        <f>W21</f>
        <v>9</v>
      </c>
      <c r="AD21" s="23">
        <f>(X21*3)+(Y21*10)+(Z21*5)+(AA21*20)</f>
        <v>0</v>
      </c>
      <c r="AE21" s="45">
        <f>AB21+AC21+AD21</f>
        <v>49.99</v>
      </c>
      <c r="AF21" s="31">
        <v>25.7</v>
      </c>
      <c r="AG21" s="28"/>
      <c r="AH21" s="28"/>
      <c r="AI21" s="28"/>
      <c r="AJ21" s="29">
        <v>3</v>
      </c>
      <c r="AK21" s="29">
        <v>0</v>
      </c>
      <c r="AL21" s="29">
        <v>0</v>
      </c>
      <c r="AM21" s="29">
        <v>0</v>
      </c>
      <c r="AN21" s="30">
        <v>0</v>
      </c>
      <c r="AO21" s="27">
        <f>AF21+AG21+AH21+AI21</f>
        <v>25.7</v>
      </c>
      <c r="AP21" s="26">
        <f>AJ21</f>
        <v>3</v>
      </c>
      <c r="AQ21" s="23">
        <f>(AK21*3)+(AL21*10)+(AM21*5)+(AN21*20)</f>
        <v>0</v>
      </c>
      <c r="AR21" s="45">
        <f>AO21+AP21+AQ21</f>
        <v>28.7</v>
      </c>
      <c r="AS21" s="31">
        <v>25.88</v>
      </c>
      <c r="AT21" s="28"/>
      <c r="AU21" s="28"/>
      <c r="AV21" s="29">
        <v>4</v>
      </c>
      <c r="AW21" s="29">
        <v>0</v>
      </c>
      <c r="AX21" s="29">
        <v>0</v>
      </c>
      <c r="AY21" s="29">
        <v>0</v>
      </c>
      <c r="AZ21" s="30">
        <v>0</v>
      </c>
      <c r="BA21" s="27">
        <f>AS21+AT21+AU21</f>
        <v>25.88</v>
      </c>
      <c r="BB21" s="26">
        <f>AV21</f>
        <v>4</v>
      </c>
      <c r="BC21" s="23">
        <f>(AW21*3)+(AX21*10)+(AY21*5)+(AZ21*20)</f>
        <v>0</v>
      </c>
      <c r="BD21" s="45">
        <f>BA21+BB21+BC21</f>
        <v>29.88</v>
      </c>
      <c r="BE21" s="27"/>
      <c r="BF21" s="43"/>
      <c r="BG21" s="29"/>
      <c r="BH21" s="29"/>
      <c r="BI21" s="29"/>
      <c r="BJ21" s="29"/>
      <c r="BK21" s="30"/>
      <c r="BL21" s="40">
        <f>BE21+BF21</f>
        <v>0</v>
      </c>
      <c r="BM21" s="37">
        <f>BG21/2</f>
        <v>0</v>
      </c>
      <c r="BN21" s="36">
        <f>(BH21*3)+(BI21*5)+(BJ21*5)+(BK21*20)</f>
        <v>0</v>
      </c>
      <c r="BO21" s="35">
        <f>BL21+BM21+BN21</f>
        <v>0</v>
      </c>
      <c r="BP21" s="31">
        <v>38.89</v>
      </c>
      <c r="BQ21" s="28"/>
      <c r="BR21" s="28"/>
      <c r="BS21" s="28"/>
      <c r="BT21" s="29">
        <v>51</v>
      </c>
      <c r="BU21" s="29">
        <v>0</v>
      </c>
      <c r="BV21" s="29">
        <v>0</v>
      </c>
      <c r="BW21" s="29">
        <v>0</v>
      </c>
      <c r="BX21" s="30">
        <v>0</v>
      </c>
      <c r="BY21" s="27">
        <f>BP21+BQ21+BR21+BS21</f>
        <v>38.89</v>
      </c>
      <c r="BZ21" s="26">
        <f>BT21</f>
        <v>51</v>
      </c>
      <c r="CA21" s="32">
        <f>(BU21*3)+(BV21*10)+(BW21*5)+(BX21*20)</f>
        <v>0</v>
      </c>
      <c r="CB21" s="72">
        <f>BY21+BZ21+CA21</f>
        <v>89.89</v>
      </c>
      <c r="CC21" s="31">
        <v>31.25</v>
      </c>
      <c r="CD21" s="28"/>
      <c r="CE21" s="29">
        <v>7</v>
      </c>
      <c r="CF21" s="29">
        <v>0</v>
      </c>
      <c r="CG21" s="29">
        <v>0</v>
      </c>
      <c r="CH21" s="29">
        <v>2</v>
      </c>
      <c r="CI21" s="30">
        <v>0</v>
      </c>
      <c r="CJ21" s="27">
        <f>CC21+CD21</f>
        <v>31.25</v>
      </c>
      <c r="CK21" s="26">
        <f>CE21</f>
        <v>7</v>
      </c>
      <c r="CL21" s="23">
        <f>(CF21*3)+(CG21*10)+(CH21*5)+(CI21*20)</f>
        <v>10</v>
      </c>
      <c r="CM21" s="45">
        <f>CJ21+CK21+CL21</f>
        <v>48.25</v>
      </c>
      <c r="IL21" s="79"/>
      <c r="IO21"/>
      <c r="IP21"/>
      <c r="IQ21"/>
    </row>
    <row r="22" spans="1:302" s="4" customFormat="1" x14ac:dyDescent="0.25">
      <c r="A22" s="33">
        <v>6</v>
      </c>
      <c r="B22" s="63" t="s">
        <v>128</v>
      </c>
      <c r="C22" s="25"/>
      <c r="D22" s="64"/>
      <c r="E22" s="147" t="s">
        <v>111</v>
      </c>
      <c r="F22" s="143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>L22+M22+O22</f>
        <v>259.36</v>
      </c>
      <c r="L22" s="59">
        <f>AB22+AO22+BA22+BL22+BY22+CJ22+CU22+DF22+DQ22+EB22+EM22+EX22+FI22+FT22+GE22+GP22+HA22+HL22+HW22+IH22</f>
        <v>181.36</v>
      </c>
      <c r="M22" s="36">
        <f>AD22+AQ22+BC22+BN22+CA22+CL22+CW22+DH22+DS22+ED22+EO22+EZ22+FK22+FV22+GG22+GR22+HC22+HN22+HY22+IJ22</f>
        <v>22</v>
      </c>
      <c r="N22" s="37">
        <f>O22</f>
        <v>56</v>
      </c>
      <c r="O22" s="60">
        <f>W22+AJ22+AV22+BG22+BT22+CE22+CP22+DA22+DL22+DW22+EH22+ES22+FD22+FO22+FZ22+GK22+GV22+HG22+HR22+IC22</f>
        <v>56</v>
      </c>
      <c r="P22" s="31">
        <v>35.909999999999997</v>
      </c>
      <c r="Q22" s="28"/>
      <c r="R22" s="28"/>
      <c r="S22" s="28"/>
      <c r="T22" s="28"/>
      <c r="U22" s="28"/>
      <c r="V22" s="28"/>
      <c r="W22" s="29">
        <v>10</v>
      </c>
      <c r="X22" s="29">
        <v>0</v>
      </c>
      <c r="Y22" s="29">
        <v>0</v>
      </c>
      <c r="Z22" s="29">
        <v>0</v>
      </c>
      <c r="AA22" s="30">
        <v>0</v>
      </c>
      <c r="AB22" s="27">
        <f>P22+Q22+R22+S22+T22+U22+V22</f>
        <v>35.909999999999997</v>
      </c>
      <c r="AC22" s="26">
        <f>W22</f>
        <v>10</v>
      </c>
      <c r="AD22" s="23">
        <f>(X22*3)+(Y22*10)+(Z22*5)+(AA22*20)</f>
        <v>0</v>
      </c>
      <c r="AE22" s="45">
        <f>AB22+AC22+AD22</f>
        <v>45.91</v>
      </c>
      <c r="AF22" s="31">
        <v>41.86</v>
      </c>
      <c r="AG22" s="28"/>
      <c r="AH22" s="28"/>
      <c r="AI22" s="28"/>
      <c r="AJ22" s="29">
        <v>1</v>
      </c>
      <c r="AK22" s="29">
        <v>0</v>
      </c>
      <c r="AL22" s="29">
        <v>0</v>
      </c>
      <c r="AM22" s="29">
        <v>0</v>
      </c>
      <c r="AN22" s="30">
        <v>0</v>
      </c>
      <c r="AO22" s="27">
        <f>AF22+AG22+AH22+AI22</f>
        <v>41.86</v>
      </c>
      <c r="AP22" s="26">
        <f>AJ22</f>
        <v>1</v>
      </c>
      <c r="AQ22" s="23">
        <f>(AK22*3)+(AL22*10)+(AM22*5)+(AN22*20)</f>
        <v>0</v>
      </c>
      <c r="AR22" s="45">
        <f>AO22+AP22+AQ22</f>
        <v>42.86</v>
      </c>
      <c r="AS22" s="31">
        <v>38.86</v>
      </c>
      <c r="AT22" s="28"/>
      <c r="AU22" s="28"/>
      <c r="AV22" s="29">
        <v>2</v>
      </c>
      <c r="AW22" s="29">
        <v>1</v>
      </c>
      <c r="AX22" s="29">
        <v>0</v>
      </c>
      <c r="AY22" s="29">
        <v>1</v>
      </c>
      <c r="AZ22" s="30">
        <v>0</v>
      </c>
      <c r="BA22" s="27">
        <f>AS22+AT22+AU22</f>
        <v>38.86</v>
      </c>
      <c r="BB22" s="26">
        <f>AV22</f>
        <v>2</v>
      </c>
      <c r="BC22" s="23">
        <f>(AW22*3)+(AX22*10)+(AY22*5)+(AZ22*20)</f>
        <v>8</v>
      </c>
      <c r="BD22" s="45">
        <f>BA22+BB22+BC22</f>
        <v>48.86</v>
      </c>
      <c r="BE22" s="27"/>
      <c r="BF22" s="43"/>
      <c r="BG22" s="29"/>
      <c r="BH22" s="29"/>
      <c r="BI22" s="29"/>
      <c r="BJ22" s="29"/>
      <c r="BK22" s="30"/>
      <c r="BL22" s="40">
        <f>BE22+BF22</f>
        <v>0</v>
      </c>
      <c r="BM22" s="37">
        <f>BG22/2</f>
        <v>0</v>
      </c>
      <c r="BN22" s="36">
        <f>(BH22*3)+(BI22*5)+(BJ22*5)+(BK22*20)</f>
        <v>0</v>
      </c>
      <c r="BO22" s="35">
        <f>BL22+BM22+BN22</f>
        <v>0</v>
      </c>
      <c r="BP22" s="31">
        <v>30.99</v>
      </c>
      <c r="BQ22" s="28"/>
      <c r="BR22" s="28"/>
      <c r="BS22" s="28"/>
      <c r="BT22" s="29">
        <v>42</v>
      </c>
      <c r="BU22" s="29">
        <v>0</v>
      </c>
      <c r="BV22" s="29">
        <v>0</v>
      </c>
      <c r="BW22" s="29">
        <v>0</v>
      </c>
      <c r="BX22" s="30">
        <v>0</v>
      </c>
      <c r="BY22" s="27">
        <f>BP22+BQ22+BR22+BS22</f>
        <v>30.99</v>
      </c>
      <c r="BZ22" s="26">
        <f>BT22</f>
        <v>42</v>
      </c>
      <c r="CA22" s="32">
        <f>(BU22*3)+(BV22*10)+(BW22*5)+(BX22*20)</f>
        <v>0</v>
      </c>
      <c r="CB22" s="72">
        <f>BY22+BZ22+CA22</f>
        <v>72.989999999999995</v>
      </c>
      <c r="CC22" s="31">
        <v>33.74</v>
      </c>
      <c r="CD22" s="28"/>
      <c r="CE22" s="29">
        <v>1</v>
      </c>
      <c r="CF22" s="29">
        <v>3</v>
      </c>
      <c r="CG22" s="29">
        <v>0</v>
      </c>
      <c r="CH22" s="29">
        <v>1</v>
      </c>
      <c r="CI22" s="30">
        <v>0</v>
      </c>
      <c r="CJ22" s="27">
        <f>CC22+CD22</f>
        <v>33.74</v>
      </c>
      <c r="CK22" s="26">
        <f>CE22</f>
        <v>1</v>
      </c>
      <c r="CL22" s="23">
        <f>(CF22*3)+(CG22*10)+(CH22*5)+(CI22*20)</f>
        <v>14</v>
      </c>
      <c r="CM22" s="45">
        <f>CJ22+CK22+CL22</f>
        <v>48.74</v>
      </c>
      <c r="CN22"/>
      <c r="CO22"/>
      <c r="CP22"/>
      <c r="CQ22"/>
      <c r="CR22"/>
      <c r="CS22"/>
      <c r="CT22"/>
      <c r="CW22"/>
      <c r="CZ22"/>
      <c r="DA22"/>
      <c r="DB22"/>
      <c r="DC22"/>
      <c r="DD22"/>
      <c r="DE22"/>
      <c r="DH22"/>
      <c r="DK22"/>
      <c r="DL22"/>
      <c r="DM22"/>
      <c r="DN22"/>
      <c r="DO22"/>
      <c r="DP22"/>
      <c r="DS22"/>
      <c r="DV22"/>
      <c r="DW22"/>
      <c r="DX22"/>
      <c r="DY22"/>
      <c r="DZ22"/>
      <c r="EA22"/>
      <c r="ED22"/>
      <c r="EG22"/>
      <c r="EH22"/>
      <c r="EI22"/>
      <c r="EJ22"/>
      <c r="EK22"/>
      <c r="EL22"/>
      <c r="EO22"/>
      <c r="ER22"/>
      <c r="ES22"/>
      <c r="ET22"/>
      <c r="EU22"/>
      <c r="EV22"/>
      <c r="EW22"/>
      <c r="EZ22"/>
      <c r="FC22"/>
      <c r="FD22"/>
      <c r="FE22"/>
      <c r="FF22"/>
      <c r="FG22"/>
      <c r="FH22"/>
      <c r="FK22"/>
      <c r="FN22"/>
      <c r="FO22"/>
      <c r="FP22"/>
      <c r="FQ22"/>
      <c r="FR22"/>
      <c r="FS22"/>
      <c r="FV22"/>
      <c r="FY22"/>
      <c r="FZ22"/>
      <c r="GA22"/>
      <c r="GB22"/>
      <c r="GC22"/>
      <c r="GD22"/>
      <c r="GG22"/>
      <c r="GJ22"/>
      <c r="GK22"/>
      <c r="GL22"/>
      <c r="GM22"/>
      <c r="GN22"/>
      <c r="GO22"/>
      <c r="GR22"/>
      <c r="GU22"/>
      <c r="GV22"/>
      <c r="GW22"/>
      <c r="GX22"/>
      <c r="GY22"/>
      <c r="GZ22"/>
      <c r="HC22"/>
      <c r="HF22"/>
      <c r="HG22"/>
      <c r="HH22"/>
      <c r="HI22"/>
      <c r="HJ22"/>
      <c r="HK22"/>
      <c r="HN22"/>
      <c r="HQ22"/>
      <c r="HR22"/>
      <c r="HS22"/>
      <c r="HT22"/>
      <c r="HU22"/>
      <c r="HV22"/>
      <c r="HY22"/>
      <c r="IB22"/>
      <c r="IC22"/>
      <c r="ID22"/>
      <c r="IE22"/>
      <c r="IF22"/>
      <c r="IG22"/>
      <c r="IJ22"/>
      <c r="IK22"/>
      <c r="IL22" s="79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</row>
    <row r="23" spans="1:302" s="4" customFormat="1" x14ac:dyDescent="0.25">
      <c r="A23" s="33">
        <v>7</v>
      </c>
      <c r="B23" s="63" t="s">
        <v>134</v>
      </c>
      <c r="C23" s="25"/>
      <c r="D23" s="64"/>
      <c r="E23" s="147" t="s">
        <v>111</v>
      </c>
      <c r="F23" s="143"/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>L23+M23+O23</f>
        <v>264.76</v>
      </c>
      <c r="L23" s="59">
        <f>AB23+AO23+BA23+BL23+BY23+CJ23+CU23+DF23+DQ23+EB23+EM23+EX23+FI23+FT23+GE23+GP23+HA23+HL23+HW23+IH23</f>
        <v>237.76</v>
      </c>
      <c r="M23" s="36">
        <f>AD23+AQ23+BC23+BN23+CA23+CL23+CW23+DH23+DS23+ED23+EO23+EZ23+FK23+FV23+GG23+GR23+HC23+HN23+HY23+IJ23</f>
        <v>5</v>
      </c>
      <c r="N23" s="37">
        <f>O23</f>
        <v>22</v>
      </c>
      <c r="O23" s="60">
        <f>W23+AJ23+AV23+BG23+BT23+CE23+CP23+DA23+DL23+DW23+EH23+ES23+FD23+FO23+FZ23+GK23+GV23+HG23+HR23+IC23</f>
        <v>22</v>
      </c>
      <c r="P23" s="31">
        <v>35.020000000000003</v>
      </c>
      <c r="Q23" s="28"/>
      <c r="R23" s="28"/>
      <c r="S23" s="28"/>
      <c r="T23" s="28"/>
      <c r="U23" s="28"/>
      <c r="V23" s="28"/>
      <c r="W23" s="29">
        <v>2</v>
      </c>
      <c r="X23" s="29">
        <v>0</v>
      </c>
      <c r="Y23" s="29">
        <v>0</v>
      </c>
      <c r="Z23" s="29">
        <v>0</v>
      </c>
      <c r="AA23" s="30">
        <v>0</v>
      </c>
      <c r="AB23" s="27">
        <f>P23+Q23+R23+S23+T23+U23+V23</f>
        <v>35.020000000000003</v>
      </c>
      <c r="AC23" s="26">
        <f>W23</f>
        <v>2</v>
      </c>
      <c r="AD23" s="23">
        <f>(X23*3)+(Y23*10)+(Z23*5)+(AA23*20)</f>
        <v>0</v>
      </c>
      <c r="AE23" s="45">
        <f>AB23+AC23+AD23</f>
        <v>37.020000000000003</v>
      </c>
      <c r="AF23" s="31">
        <v>42.39</v>
      </c>
      <c r="AG23" s="28"/>
      <c r="AH23" s="28"/>
      <c r="AI23" s="28"/>
      <c r="AJ23" s="29">
        <v>1</v>
      </c>
      <c r="AK23" s="29">
        <v>0</v>
      </c>
      <c r="AL23" s="29">
        <v>0</v>
      </c>
      <c r="AM23" s="29">
        <v>0</v>
      </c>
      <c r="AN23" s="30">
        <v>0</v>
      </c>
      <c r="AO23" s="27">
        <f>AF23+AG23+AH23+AI23</f>
        <v>42.39</v>
      </c>
      <c r="AP23" s="26">
        <f>AJ23</f>
        <v>1</v>
      </c>
      <c r="AQ23" s="23">
        <f>(AK23*3)+(AL23*10)+(AM23*5)+(AN23*20)</f>
        <v>0</v>
      </c>
      <c r="AR23" s="45">
        <f>AO23+AP23+AQ23</f>
        <v>43.39</v>
      </c>
      <c r="AS23" s="31">
        <v>53.38</v>
      </c>
      <c r="AT23" s="28"/>
      <c r="AU23" s="28"/>
      <c r="AV23" s="29">
        <v>4</v>
      </c>
      <c r="AW23" s="29">
        <v>0</v>
      </c>
      <c r="AX23" s="29">
        <v>0</v>
      </c>
      <c r="AY23" s="29">
        <v>0</v>
      </c>
      <c r="AZ23" s="30">
        <v>0</v>
      </c>
      <c r="BA23" s="27">
        <f>AS23+AT23+AU23</f>
        <v>53.38</v>
      </c>
      <c r="BB23" s="26">
        <f>AV23</f>
        <v>4</v>
      </c>
      <c r="BC23" s="23">
        <f>(AW23*3)+(AX23*10)+(AY23*5)+(AZ23*20)</f>
        <v>0</v>
      </c>
      <c r="BD23" s="45">
        <f>BA23+BB23+BC23</f>
        <v>57.38</v>
      </c>
      <c r="BE23" s="27"/>
      <c r="BF23" s="43"/>
      <c r="BG23" s="29"/>
      <c r="BH23" s="29"/>
      <c r="BI23" s="29"/>
      <c r="BJ23" s="29"/>
      <c r="BK23" s="30"/>
      <c r="BL23" s="40">
        <f>BE23+BF23</f>
        <v>0</v>
      </c>
      <c r="BM23" s="37">
        <f>BG23/2</f>
        <v>0</v>
      </c>
      <c r="BN23" s="36">
        <f>(BH23*3)+(BI23*5)+(BJ23*5)+(BK23*20)</f>
        <v>0</v>
      </c>
      <c r="BO23" s="35">
        <f>BL23+BM23+BN23</f>
        <v>0</v>
      </c>
      <c r="BP23" s="31">
        <v>52.82</v>
      </c>
      <c r="BQ23" s="28"/>
      <c r="BR23" s="28"/>
      <c r="BS23" s="28"/>
      <c r="BT23" s="29">
        <v>6</v>
      </c>
      <c r="BU23" s="29">
        <v>0</v>
      </c>
      <c r="BV23" s="29">
        <v>0</v>
      </c>
      <c r="BW23" s="29">
        <v>0</v>
      </c>
      <c r="BX23" s="30">
        <v>0</v>
      </c>
      <c r="BY23" s="27">
        <f>BP23+BQ23+BR23+BS23</f>
        <v>52.82</v>
      </c>
      <c r="BZ23" s="26">
        <f>BT23</f>
        <v>6</v>
      </c>
      <c r="CA23" s="32">
        <f>(BU23*3)+(BV23*10)+(BW23*5)+(BX23*20)</f>
        <v>0</v>
      </c>
      <c r="CB23" s="72">
        <f>BY23+BZ23+CA23</f>
        <v>58.82</v>
      </c>
      <c r="CC23" s="31">
        <v>54.15</v>
      </c>
      <c r="CD23" s="28"/>
      <c r="CE23" s="29">
        <v>9</v>
      </c>
      <c r="CF23" s="29">
        <v>0</v>
      </c>
      <c r="CG23" s="29">
        <v>0</v>
      </c>
      <c r="CH23" s="29">
        <v>1</v>
      </c>
      <c r="CI23" s="30">
        <v>0</v>
      </c>
      <c r="CJ23" s="27">
        <f>CC23+CD23</f>
        <v>54.15</v>
      </c>
      <c r="CK23" s="26">
        <f>CE23</f>
        <v>9</v>
      </c>
      <c r="CL23" s="23">
        <f>(CF23*3)+(CG23*10)+(CH23*5)+(CI23*20)</f>
        <v>5</v>
      </c>
      <c r="CM23" s="45">
        <f>CJ23+CK23+CL23</f>
        <v>68.150000000000006</v>
      </c>
      <c r="IL23" s="79"/>
      <c r="IO23"/>
      <c r="IP23"/>
    </row>
    <row r="24" spans="1:302" s="4" customFormat="1" x14ac:dyDescent="0.25">
      <c r="A24" s="33">
        <v>8</v>
      </c>
      <c r="B24" s="63" t="s">
        <v>141</v>
      </c>
      <c r="C24" s="25"/>
      <c r="D24" s="64"/>
      <c r="E24" s="147" t="s">
        <v>111</v>
      </c>
      <c r="F24" s="143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>L24+M24+O24</f>
        <v>274.91000000000003</v>
      </c>
      <c r="L24" s="59">
        <f>AB24+AO24+BA24+BL24+BY24+CJ24+CU24+DF24+DQ24+EB24+EM24+EX24+FI24+FT24+GE24+GP24+HA24+HL24+HW24+IH24</f>
        <v>236.91</v>
      </c>
      <c r="M24" s="36">
        <f>AD24+AQ24+BC24+BN24+CA24+CL24+CW24+DH24+DS24+ED24+EO24+EZ24+FK24+FV24+GG24+GR24+HC24+HN24+HY24+IJ24</f>
        <v>11</v>
      </c>
      <c r="N24" s="37">
        <f>O24</f>
        <v>27</v>
      </c>
      <c r="O24" s="60">
        <f>W24+AJ24+AV24+BG24+BT24+CE24+CP24+DA24+DL24+DW24+EH24+ES24+FD24+FO24+FZ24+GK24+GV24+HG24+HR24+IC24</f>
        <v>27</v>
      </c>
      <c r="P24" s="31">
        <v>35.590000000000003</v>
      </c>
      <c r="Q24" s="28"/>
      <c r="R24" s="28"/>
      <c r="S24" s="28"/>
      <c r="T24" s="28"/>
      <c r="U24" s="28"/>
      <c r="V24" s="28"/>
      <c r="W24" s="29">
        <v>2</v>
      </c>
      <c r="X24" s="29">
        <v>0</v>
      </c>
      <c r="Y24" s="29">
        <v>0</v>
      </c>
      <c r="Z24" s="29">
        <v>0</v>
      </c>
      <c r="AA24" s="30">
        <v>0</v>
      </c>
      <c r="AB24" s="27">
        <f>P24+Q24+R24+S24+T24+U24+V24</f>
        <v>35.590000000000003</v>
      </c>
      <c r="AC24" s="26">
        <f>W24</f>
        <v>2</v>
      </c>
      <c r="AD24" s="23">
        <f>(X24*3)+(Y24*10)+(Z24*5)+(AA24*20)</f>
        <v>0</v>
      </c>
      <c r="AE24" s="45">
        <f>AB24+AC24+AD24</f>
        <v>37.590000000000003</v>
      </c>
      <c r="AF24" s="31">
        <v>56.65</v>
      </c>
      <c r="AG24" s="28"/>
      <c r="AH24" s="28"/>
      <c r="AI24" s="28"/>
      <c r="AJ24" s="29">
        <v>0</v>
      </c>
      <c r="AK24" s="29">
        <v>1</v>
      </c>
      <c r="AL24" s="29">
        <v>0</v>
      </c>
      <c r="AM24" s="29">
        <v>0</v>
      </c>
      <c r="AN24" s="30">
        <v>0</v>
      </c>
      <c r="AO24" s="27">
        <f>AF24+AG24+AH24+AI24</f>
        <v>56.65</v>
      </c>
      <c r="AP24" s="26">
        <f>AJ24</f>
        <v>0</v>
      </c>
      <c r="AQ24" s="23">
        <f>(AK24*3)+(AL24*10)+(AM24*5)+(AN24*20)</f>
        <v>3</v>
      </c>
      <c r="AR24" s="45">
        <f>AO24+AP24+AQ24</f>
        <v>59.65</v>
      </c>
      <c r="AS24" s="31">
        <v>55.15</v>
      </c>
      <c r="AT24" s="28"/>
      <c r="AU24" s="28"/>
      <c r="AV24" s="29">
        <v>4</v>
      </c>
      <c r="AW24" s="29">
        <v>1</v>
      </c>
      <c r="AX24" s="29">
        <v>0</v>
      </c>
      <c r="AY24" s="29">
        <v>0</v>
      </c>
      <c r="AZ24" s="30">
        <v>0</v>
      </c>
      <c r="BA24" s="27">
        <f>AS24+AT24+AU24</f>
        <v>55.15</v>
      </c>
      <c r="BB24" s="26">
        <f>AV24</f>
        <v>4</v>
      </c>
      <c r="BC24" s="23">
        <f>(AW24*3)+(AX24*10)+(AY24*5)+(AZ24*20)</f>
        <v>3</v>
      </c>
      <c r="BD24" s="45">
        <f>BA24+BB24+BC24</f>
        <v>62.15</v>
      </c>
      <c r="BE24" s="27"/>
      <c r="BF24" s="43"/>
      <c r="BG24" s="29"/>
      <c r="BH24" s="29"/>
      <c r="BI24" s="29"/>
      <c r="BJ24" s="29"/>
      <c r="BK24" s="30"/>
      <c r="BL24" s="40">
        <f>BE24+BF24</f>
        <v>0</v>
      </c>
      <c r="BM24" s="37">
        <f>BG24/2</f>
        <v>0</v>
      </c>
      <c r="BN24" s="36">
        <f>(BH24*3)+(BI24*5)+(BJ24*5)+(BK24*20)</f>
        <v>0</v>
      </c>
      <c r="BO24" s="35">
        <f>BL24+BM24+BN24</f>
        <v>0</v>
      </c>
      <c r="BP24" s="31">
        <v>52.99</v>
      </c>
      <c r="BQ24" s="28"/>
      <c r="BR24" s="28"/>
      <c r="BS24" s="28"/>
      <c r="BT24" s="29">
        <v>12</v>
      </c>
      <c r="BU24" s="29">
        <v>0</v>
      </c>
      <c r="BV24" s="29">
        <v>0</v>
      </c>
      <c r="BW24" s="29">
        <v>0</v>
      </c>
      <c r="BX24" s="30">
        <v>0</v>
      </c>
      <c r="BY24" s="27">
        <f>BP24+BQ24+BR24+BS24</f>
        <v>52.99</v>
      </c>
      <c r="BZ24" s="26">
        <f>BT24</f>
        <v>12</v>
      </c>
      <c r="CA24" s="32">
        <f>(BU24*3)+(BV24*10)+(BW24*5)+(BX24*20)</f>
        <v>0</v>
      </c>
      <c r="CB24" s="72">
        <f>BY24+BZ24+CA24</f>
        <v>64.989999999999995</v>
      </c>
      <c r="CC24" s="31">
        <v>36.53</v>
      </c>
      <c r="CD24" s="28"/>
      <c r="CE24" s="29">
        <v>9</v>
      </c>
      <c r="CF24" s="29">
        <v>0</v>
      </c>
      <c r="CG24" s="29">
        <v>0</v>
      </c>
      <c r="CH24" s="29">
        <v>1</v>
      </c>
      <c r="CI24" s="30">
        <v>0</v>
      </c>
      <c r="CJ24" s="27">
        <f>CC24+CD24</f>
        <v>36.53</v>
      </c>
      <c r="CK24" s="26">
        <f>CE24</f>
        <v>9</v>
      </c>
      <c r="CL24" s="23">
        <f>(CF24*3)+(CG24*10)+(CH24*5)+(CI24*20)</f>
        <v>5</v>
      </c>
      <c r="CM24" s="45">
        <f>CJ24+CK24+CL24</f>
        <v>50.53</v>
      </c>
      <c r="IL24" s="79"/>
      <c r="IM24"/>
      <c r="IN24"/>
      <c r="IQ24"/>
    </row>
    <row r="25" spans="1:302" s="4" customFormat="1" x14ac:dyDescent="0.25">
      <c r="A25" s="33">
        <v>9</v>
      </c>
      <c r="B25" s="63" t="s">
        <v>129</v>
      </c>
      <c r="C25" s="25"/>
      <c r="D25" s="64"/>
      <c r="E25" s="147" t="s">
        <v>111</v>
      </c>
      <c r="F25" s="143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>L25+M25+O25</f>
        <v>292.20999999999998</v>
      </c>
      <c r="L25" s="59">
        <f>AB25+AO25+BA25+BL25+BY25+CJ25+CU25+DF25+DQ25+EB25+EM25+EX25+FI25+FT25+GE25+GP25+HA25+HL25+HW25+IH25</f>
        <v>258.20999999999998</v>
      </c>
      <c r="M25" s="36">
        <f>AD25+AQ25+BC25+BN25+CA25+CL25+CW25+DH25+DS25+ED25+EO25+EZ25+FK25+FV25+GG25+GR25+HC25+HN25+HY25+IJ25</f>
        <v>3</v>
      </c>
      <c r="N25" s="37">
        <f>O25</f>
        <v>31</v>
      </c>
      <c r="O25" s="60">
        <f>W25+AJ25+AV25+BG25+BT25+CE25+CP25+DA25+DL25+DW25+EH25+ES25+FD25+FO25+FZ25+GK25+GV25+HG25+HR25+IC25</f>
        <v>31</v>
      </c>
      <c r="P25" s="31">
        <v>37.229999999999997</v>
      </c>
      <c r="Q25" s="28"/>
      <c r="R25" s="28"/>
      <c r="S25" s="28"/>
      <c r="T25" s="28"/>
      <c r="U25" s="28"/>
      <c r="V25" s="28"/>
      <c r="W25" s="29">
        <v>6</v>
      </c>
      <c r="X25" s="29">
        <v>0</v>
      </c>
      <c r="Y25" s="29">
        <v>0</v>
      </c>
      <c r="Z25" s="29">
        <v>0</v>
      </c>
      <c r="AA25" s="30">
        <v>0</v>
      </c>
      <c r="AB25" s="27">
        <f>P25+Q25+R25+S25+T25+U25+V25</f>
        <v>37.229999999999997</v>
      </c>
      <c r="AC25" s="26">
        <f>W25</f>
        <v>6</v>
      </c>
      <c r="AD25" s="23">
        <f>(X25*3)+(Y25*10)+(Z25*5)+(AA25*20)</f>
        <v>0</v>
      </c>
      <c r="AE25" s="45">
        <f>AB25+AC25+AD25</f>
        <v>43.23</v>
      </c>
      <c r="AF25" s="31">
        <v>57.92</v>
      </c>
      <c r="AG25" s="28"/>
      <c r="AH25" s="28"/>
      <c r="AI25" s="28"/>
      <c r="AJ25" s="29">
        <v>0</v>
      </c>
      <c r="AK25" s="29">
        <v>1</v>
      </c>
      <c r="AL25" s="29">
        <v>0</v>
      </c>
      <c r="AM25" s="29">
        <v>0</v>
      </c>
      <c r="AN25" s="30">
        <v>0</v>
      </c>
      <c r="AO25" s="27">
        <f>AF25+AG25+AH25+AI25</f>
        <v>57.92</v>
      </c>
      <c r="AP25" s="26">
        <f>AJ25</f>
        <v>0</v>
      </c>
      <c r="AQ25" s="23">
        <f>(AK25*3)+(AL25*10)+(AM25*5)+(AN25*20)</f>
        <v>3</v>
      </c>
      <c r="AR25" s="45">
        <f>AO25+AP25+AQ25</f>
        <v>60.92</v>
      </c>
      <c r="AS25" s="31">
        <v>60.31</v>
      </c>
      <c r="AT25" s="28"/>
      <c r="AU25" s="28"/>
      <c r="AV25" s="29">
        <v>20</v>
      </c>
      <c r="AW25" s="29">
        <v>0</v>
      </c>
      <c r="AX25" s="29">
        <v>0</v>
      </c>
      <c r="AY25" s="29">
        <v>0</v>
      </c>
      <c r="AZ25" s="30">
        <v>0</v>
      </c>
      <c r="BA25" s="27">
        <f>AS25+AT25+AU25</f>
        <v>60.31</v>
      </c>
      <c r="BB25" s="26">
        <f>AV25</f>
        <v>20</v>
      </c>
      <c r="BC25" s="23">
        <f>(AW25*3)+(AX25*10)+(AY25*5)+(AZ25*20)</f>
        <v>0</v>
      </c>
      <c r="BD25" s="45">
        <f>BA25+BB25+BC25</f>
        <v>80.31</v>
      </c>
      <c r="BE25" s="27"/>
      <c r="BF25" s="43"/>
      <c r="BG25" s="29"/>
      <c r="BH25" s="29"/>
      <c r="BI25" s="29"/>
      <c r="BJ25" s="29"/>
      <c r="BK25" s="30"/>
      <c r="BL25" s="40">
        <f>BE25+BF25</f>
        <v>0</v>
      </c>
      <c r="BM25" s="37">
        <f>BG25/2</f>
        <v>0</v>
      </c>
      <c r="BN25" s="36">
        <f>(BH25*3)+(BI25*5)+(BJ25*5)+(BK25*20)</f>
        <v>0</v>
      </c>
      <c r="BO25" s="35">
        <f>BL25+BM25+BN25</f>
        <v>0</v>
      </c>
      <c r="BP25" s="31">
        <v>57</v>
      </c>
      <c r="BQ25" s="28"/>
      <c r="BR25" s="28"/>
      <c r="BS25" s="28"/>
      <c r="BT25" s="29">
        <v>4</v>
      </c>
      <c r="BU25" s="29">
        <v>0</v>
      </c>
      <c r="BV25" s="29">
        <v>0</v>
      </c>
      <c r="BW25" s="29">
        <v>0</v>
      </c>
      <c r="BX25" s="30">
        <v>0</v>
      </c>
      <c r="BY25" s="27">
        <f>BP25+BQ25+BR25+BS25</f>
        <v>57</v>
      </c>
      <c r="BZ25" s="26">
        <f>BT25</f>
        <v>4</v>
      </c>
      <c r="CA25" s="32">
        <f>(BU25*3)+(BV25*10)+(BW25*5)+(BX25*20)</f>
        <v>0</v>
      </c>
      <c r="CB25" s="72">
        <f>BY25+BZ25+CA25</f>
        <v>61</v>
      </c>
      <c r="CC25" s="31">
        <v>45.75</v>
      </c>
      <c r="CD25" s="28"/>
      <c r="CE25" s="29">
        <v>1</v>
      </c>
      <c r="CF25" s="29">
        <v>0</v>
      </c>
      <c r="CG25" s="29">
        <v>0</v>
      </c>
      <c r="CH25" s="29">
        <v>0</v>
      </c>
      <c r="CI25" s="30">
        <v>0</v>
      </c>
      <c r="CJ25" s="27">
        <f>CC25+CD25</f>
        <v>45.75</v>
      </c>
      <c r="CK25" s="26">
        <f>CE25</f>
        <v>1</v>
      </c>
      <c r="CL25" s="23">
        <f>(CF25*3)+(CG25*10)+(CH25*5)+(CI25*20)</f>
        <v>0</v>
      </c>
      <c r="CM25" s="45">
        <f>CJ25+CK25+CL25</f>
        <v>46.75</v>
      </c>
      <c r="IL25" s="79"/>
    </row>
    <row r="26" spans="1:302" s="4" customFormat="1" x14ac:dyDescent="0.25">
      <c r="A26" s="33">
        <v>10</v>
      </c>
      <c r="B26" s="63" t="s">
        <v>110</v>
      </c>
      <c r="C26" s="25"/>
      <c r="D26" s="64"/>
      <c r="E26" s="147" t="s">
        <v>111</v>
      </c>
      <c r="F26" s="143"/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>L26+M26+O26</f>
        <v>294.20999999999998</v>
      </c>
      <c r="L26" s="59">
        <f>AB26+AO26+BA26+BL26+BY26+CJ26+CU26+DF26+DQ26+EB26+EM26+EX26+FI26+FT26+GE26+GP26+HA26+HL26+HW26+IH26</f>
        <v>265.20999999999998</v>
      </c>
      <c r="M26" s="36">
        <f>AD26+AQ26+BC26+BN26+CA26+CL26+CW26+DH26+DS26+ED26+EO26+EZ26+FK26+FV26+GG26+GR26+HC26+HN26+HY26+IJ26</f>
        <v>15</v>
      </c>
      <c r="N26" s="37">
        <f>O26</f>
        <v>14</v>
      </c>
      <c r="O26" s="60">
        <f>W26+AJ26+AV26+BG26+BT26+CE26+CP26+DA26+DL26+DW26+EH26+ES26+FD26+FO26+FZ26+GK26+GV26+HG26+HR26+IC26</f>
        <v>14</v>
      </c>
      <c r="P26" s="31">
        <v>32.19</v>
      </c>
      <c r="Q26" s="28"/>
      <c r="R26" s="28"/>
      <c r="S26" s="28"/>
      <c r="T26" s="28"/>
      <c r="U26" s="28"/>
      <c r="V26" s="28"/>
      <c r="W26" s="29">
        <v>5</v>
      </c>
      <c r="X26" s="29">
        <v>0</v>
      </c>
      <c r="Y26" s="29">
        <v>0</v>
      </c>
      <c r="Z26" s="29">
        <v>0</v>
      </c>
      <c r="AA26" s="30">
        <v>0</v>
      </c>
      <c r="AB26" s="27">
        <f>P26+Q26+R26+S26+T26+U26+V26</f>
        <v>32.19</v>
      </c>
      <c r="AC26" s="26">
        <f>W26</f>
        <v>5</v>
      </c>
      <c r="AD26" s="23">
        <f>(X26*3)+(Y26*10)+(Z26*5)+(AA26*20)</f>
        <v>0</v>
      </c>
      <c r="AE26" s="45">
        <f>AB26+AC26+AD26</f>
        <v>37.19</v>
      </c>
      <c r="AF26" s="31">
        <v>48.43</v>
      </c>
      <c r="AG26" s="28"/>
      <c r="AH26" s="28"/>
      <c r="AI26" s="28"/>
      <c r="AJ26" s="29">
        <v>0</v>
      </c>
      <c r="AK26" s="29">
        <v>0</v>
      </c>
      <c r="AL26" s="29">
        <v>0</v>
      </c>
      <c r="AM26" s="29">
        <v>0</v>
      </c>
      <c r="AN26" s="30">
        <v>0</v>
      </c>
      <c r="AO26" s="27">
        <f>AF26+AG26+AH26+AI26</f>
        <v>48.43</v>
      </c>
      <c r="AP26" s="26">
        <f>AJ26</f>
        <v>0</v>
      </c>
      <c r="AQ26" s="23">
        <f>(AK26*3)+(AL26*10)+(AM26*5)+(AN26*20)</f>
        <v>0</v>
      </c>
      <c r="AR26" s="45">
        <f>AO26+AP26+AQ26</f>
        <v>48.43</v>
      </c>
      <c r="AS26" s="31">
        <v>45.12</v>
      </c>
      <c r="AT26" s="28"/>
      <c r="AU26" s="28"/>
      <c r="AV26" s="29">
        <v>2</v>
      </c>
      <c r="AW26" s="29">
        <v>0</v>
      </c>
      <c r="AX26" s="29">
        <v>0</v>
      </c>
      <c r="AY26" s="29">
        <v>0</v>
      </c>
      <c r="AZ26" s="30">
        <v>0</v>
      </c>
      <c r="BA26" s="27">
        <f>AS26+AT26+AU26</f>
        <v>45.12</v>
      </c>
      <c r="BB26" s="26">
        <f>AV26</f>
        <v>2</v>
      </c>
      <c r="BC26" s="23">
        <f>(AW26*3)+(AX26*10)+(AY26*5)+(AZ26*20)</f>
        <v>0</v>
      </c>
      <c r="BD26" s="45">
        <f>BA26+BB26+BC26</f>
        <v>47.12</v>
      </c>
      <c r="BE26" s="27"/>
      <c r="BF26" s="43"/>
      <c r="BG26" s="29"/>
      <c r="BH26" s="29"/>
      <c r="BI26" s="29"/>
      <c r="BJ26" s="29"/>
      <c r="BK26" s="30"/>
      <c r="BL26" s="40">
        <f>BE26+BF26</f>
        <v>0</v>
      </c>
      <c r="BM26" s="37">
        <f>BG26/2</f>
        <v>0</v>
      </c>
      <c r="BN26" s="36">
        <f>(BH26*3)+(BI26*5)+(BJ26*5)+(BK26*20)</f>
        <v>0</v>
      </c>
      <c r="BO26" s="35">
        <f>BL26+BM26+BN26</f>
        <v>0</v>
      </c>
      <c r="BP26" s="31">
        <v>76.67</v>
      </c>
      <c r="BQ26" s="28"/>
      <c r="BR26" s="28"/>
      <c r="BS26" s="28"/>
      <c r="BT26" s="29">
        <v>5</v>
      </c>
      <c r="BU26" s="29">
        <v>0</v>
      </c>
      <c r="BV26" s="29">
        <v>0</v>
      </c>
      <c r="BW26" s="29">
        <v>0</v>
      </c>
      <c r="BX26" s="30">
        <v>0</v>
      </c>
      <c r="BY26" s="27">
        <f>BP26+BQ26+BR26+BS26</f>
        <v>76.67</v>
      </c>
      <c r="BZ26" s="26">
        <f>BT26</f>
        <v>5</v>
      </c>
      <c r="CA26" s="32">
        <f>(BU26*3)+(BV26*10)+(BW26*5)+(BX26*20)</f>
        <v>0</v>
      </c>
      <c r="CB26" s="72">
        <f>BY26+BZ26+CA26</f>
        <v>81.67</v>
      </c>
      <c r="CC26" s="31">
        <v>62.8</v>
      </c>
      <c r="CD26" s="28"/>
      <c r="CE26" s="29">
        <v>2</v>
      </c>
      <c r="CF26" s="29">
        <v>0</v>
      </c>
      <c r="CG26" s="29">
        <v>0</v>
      </c>
      <c r="CH26" s="29">
        <v>3</v>
      </c>
      <c r="CI26" s="30">
        <v>0</v>
      </c>
      <c r="CJ26" s="27">
        <f>CC26+CD26</f>
        <v>62.8</v>
      </c>
      <c r="CK26" s="26">
        <f>CE26</f>
        <v>2</v>
      </c>
      <c r="CL26" s="23">
        <f>(CF26*3)+(CG26*10)+(CH26*5)+(CI26*20)</f>
        <v>15</v>
      </c>
      <c r="CM26" s="45">
        <f>CJ26+CK26+CL26</f>
        <v>79.8</v>
      </c>
      <c r="IL26" s="79"/>
    </row>
    <row r="27" spans="1:302" s="76" customFormat="1" x14ac:dyDescent="0.25">
      <c r="A27" s="33">
        <v>11</v>
      </c>
      <c r="B27" s="63" t="s">
        <v>122</v>
      </c>
      <c r="C27" s="25"/>
      <c r="D27" s="64"/>
      <c r="E27" s="147" t="s">
        <v>111</v>
      </c>
      <c r="F27" s="143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>L27+M27+O27</f>
        <v>335.23</v>
      </c>
      <c r="L27" s="59">
        <f>AB27+AO27+BA27+BL27+BY27+CJ27+CU27+DF27+DQ27+EB27+EM27+EX27+FI27+FT27+GE27+GP27+HA27+HL27+HW27+IH27</f>
        <v>302.23</v>
      </c>
      <c r="M27" s="36">
        <f>AD27+AQ27+BC27+BN27+CA27+CL27+CW27+DH27+DS27+ED27+EO27+EZ27+FK27+FV27+GG27+GR27+HC27+HN27+HY27+IJ27</f>
        <v>8</v>
      </c>
      <c r="N27" s="37">
        <f>O27</f>
        <v>25</v>
      </c>
      <c r="O27" s="60">
        <f>W27+AJ27+AV27+BG27+BT27+CE27+CP27+DA27+DL27+DW27+EH27+ES27+FD27+FO27+FZ27+GK27+GV27+HG27+HR27+IC27</f>
        <v>25</v>
      </c>
      <c r="P27" s="31">
        <v>82.53</v>
      </c>
      <c r="Q27" s="28"/>
      <c r="R27" s="28"/>
      <c r="S27" s="28"/>
      <c r="T27" s="28"/>
      <c r="U27" s="28"/>
      <c r="V27" s="28"/>
      <c r="W27" s="29">
        <v>7</v>
      </c>
      <c r="X27" s="29">
        <v>1</v>
      </c>
      <c r="Y27" s="29">
        <v>0</v>
      </c>
      <c r="Z27" s="29">
        <v>0</v>
      </c>
      <c r="AA27" s="30">
        <v>0</v>
      </c>
      <c r="AB27" s="27">
        <f>P27+Q27+R27+S27+T27+U27+V27</f>
        <v>82.53</v>
      </c>
      <c r="AC27" s="26">
        <f>W27</f>
        <v>7</v>
      </c>
      <c r="AD27" s="23">
        <f>(X27*3)+(Y27*10)+(Z27*5)+(AA27*20)</f>
        <v>3</v>
      </c>
      <c r="AE27" s="45">
        <f>AB27+AC27+AD27</f>
        <v>92.53</v>
      </c>
      <c r="AF27" s="31">
        <v>53.15</v>
      </c>
      <c r="AG27" s="28"/>
      <c r="AH27" s="28"/>
      <c r="AI27" s="28"/>
      <c r="AJ27" s="29">
        <v>3</v>
      </c>
      <c r="AK27" s="29">
        <v>0</v>
      </c>
      <c r="AL27" s="29">
        <v>0</v>
      </c>
      <c r="AM27" s="29">
        <v>0</v>
      </c>
      <c r="AN27" s="30">
        <v>0</v>
      </c>
      <c r="AO27" s="27">
        <f>AF27+AG27+AH27+AI27</f>
        <v>53.15</v>
      </c>
      <c r="AP27" s="26">
        <f>AJ27</f>
        <v>3</v>
      </c>
      <c r="AQ27" s="23">
        <f>(AK27*3)+(AL27*10)+(AM27*5)+(AN27*20)</f>
        <v>0</v>
      </c>
      <c r="AR27" s="45">
        <f>AO27+AP27+AQ27</f>
        <v>56.15</v>
      </c>
      <c r="AS27" s="31">
        <v>49.94</v>
      </c>
      <c r="AT27" s="28"/>
      <c r="AU27" s="28"/>
      <c r="AV27" s="29">
        <v>3</v>
      </c>
      <c r="AW27" s="29">
        <v>0</v>
      </c>
      <c r="AX27" s="29">
        <v>0</v>
      </c>
      <c r="AY27" s="29">
        <v>0</v>
      </c>
      <c r="AZ27" s="30">
        <v>0</v>
      </c>
      <c r="BA27" s="27">
        <f>AS27+AT27+AU27</f>
        <v>49.94</v>
      </c>
      <c r="BB27" s="26">
        <f>AV27</f>
        <v>3</v>
      </c>
      <c r="BC27" s="23">
        <f>(AW27*3)+(AX27*10)+(AY27*5)+(AZ27*20)</f>
        <v>0</v>
      </c>
      <c r="BD27" s="45">
        <f>BA27+BB27+BC27</f>
        <v>52.94</v>
      </c>
      <c r="BE27" s="27"/>
      <c r="BF27" s="43"/>
      <c r="BG27" s="29"/>
      <c r="BH27" s="29"/>
      <c r="BI27" s="29"/>
      <c r="BJ27" s="29"/>
      <c r="BK27" s="30"/>
      <c r="BL27" s="40">
        <f>BE27+BF27</f>
        <v>0</v>
      </c>
      <c r="BM27" s="37">
        <f>BG27/2</f>
        <v>0</v>
      </c>
      <c r="BN27" s="36">
        <f>(BH27*3)+(BI27*5)+(BJ27*5)+(BK27*20)</f>
        <v>0</v>
      </c>
      <c r="BO27" s="35">
        <f>BL27+BM27+BN27</f>
        <v>0</v>
      </c>
      <c r="BP27" s="31">
        <v>68.150000000000006</v>
      </c>
      <c r="BQ27" s="28"/>
      <c r="BR27" s="28"/>
      <c r="BS27" s="28"/>
      <c r="BT27" s="29">
        <v>2</v>
      </c>
      <c r="BU27" s="29">
        <v>0</v>
      </c>
      <c r="BV27" s="29">
        <v>0</v>
      </c>
      <c r="BW27" s="29">
        <v>0</v>
      </c>
      <c r="BX27" s="30">
        <v>0</v>
      </c>
      <c r="BY27" s="27">
        <f>BP27+BQ27+BR27+BS27</f>
        <v>68.150000000000006</v>
      </c>
      <c r="BZ27" s="26">
        <f>BT27</f>
        <v>2</v>
      </c>
      <c r="CA27" s="32">
        <f>(BU27*3)+(BV27*10)+(BW27*5)+(BX27*20)</f>
        <v>0</v>
      </c>
      <c r="CB27" s="72">
        <f>BY27+BZ27+CA27</f>
        <v>70.150000000000006</v>
      </c>
      <c r="CC27" s="31">
        <v>48.46</v>
      </c>
      <c r="CD27" s="28"/>
      <c r="CE27" s="29">
        <v>10</v>
      </c>
      <c r="CF27" s="29">
        <v>0</v>
      </c>
      <c r="CG27" s="29">
        <v>0</v>
      </c>
      <c r="CH27" s="29">
        <v>1</v>
      </c>
      <c r="CI27" s="30">
        <v>0</v>
      </c>
      <c r="CJ27" s="27">
        <f>CC27+CD27</f>
        <v>48.46</v>
      </c>
      <c r="CK27" s="26">
        <f>CE27</f>
        <v>10</v>
      </c>
      <c r="CL27" s="23">
        <f>(CF27*3)+(CG27*10)+(CH27*5)+(CI27*20)</f>
        <v>5</v>
      </c>
      <c r="CM27" s="45">
        <f>CJ27+CK27+CL27</f>
        <v>63.46</v>
      </c>
      <c r="IL27" s="79"/>
      <c r="IM27" s="4"/>
      <c r="IN27" s="4"/>
      <c r="IO27"/>
      <c r="IP27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P27" s="4"/>
    </row>
    <row r="28" spans="1:302" s="4" customFormat="1" x14ac:dyDescent="0.25">
      <c r="A28" s="33">
        <v>12</v>
      </c>
      <c r="B28" s="63" t="s">
        <v>119</v>
      </c>
      <c r="C28" s="25"/>
      <c r="D28" s="64"/>
      <c r="E28" s="147" t="s">
        <v>111</v>
      </c>
      <c r="F28" s="143"/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>L28+M28+O28</f>
        <v>417.11</v>
      </c>
      <c r="L28" s="59">
        <f>AB28+AO28+BA28+BL28+BY28+CJ28+CU27+DF27+DQ27+EB27+EM27+EX27+FI27+FT27+GE27+GP27+HA27+HL27+HW27+IH27</f>
        <v>375.11</v>
      </c>
      <c r="M28" s="36">
        <f>AD28+AQ28+BC28+BN28+CA28+CL28+CW27+DH27+DS27+ED27+EO27+EZ27+FK27+FV27+GG27+GR27+HC27+HN27+HY27+IJ27</f>
        <v>8</v>
      </c>
      <c r="N28" s="37">
        <f>O28</f>
        <v>34</v>
      </c>
      <c r="O28" s="60">
        <f>W28+AJ28+AV28+BG28+BT28+CE28+CP27+DA27+DL27+DW27+EH27+ES27+FD27+FO27+FZ27+GK27+GV27+HG27+HR27+IC27</f>
        <v>34</v>
      </c>
      <c r="P28" s="31">
        <v>60.12</v>
      </c>
      <c r="Q28" s="28"/>
      <c r="R28" s="28"/>
      <c r="S28" s="28"/>
      <c r="T28" s="28"/>
      <c r="U28" s="28"/>
      <c r="V28" s="28"/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27">
        <f>P28+Q28+R28+S28+T28+U28+V28</f>
        <v>60.12</v>
      </c>
      <c r="AC28" s="26">
        <f>W28</f>
        <v>0</v>
      </c>
      <c r="AD28" s="23">
        <f>(X28*3)+(Y28*10)+(Z28*5)+(AA28*20)</f>
        <v>0</v>
      </c>
      <c r="AE28" s="45">
        <f>AB28+AC28+AD28</f>
        <v>60.12</v>
      </c>
      <c r="AF28" s="31">
        <v>93.22</v>
      </c>
      <c r="AG28" s="28"/>
      <c r="AH28" s="28"/>
      <c r="AI28" s="28"/>
      <c r="AJ28" s="29">
        <v>0</v>
      </c>
      <c r="AK28" s="29">
        <v>0</v>
      </c>
      <c r="AL28" s="29">
        <v>0</v>
      </c>
      <c r="AM28" s="29">
        <v>0</v>
      </c>
      <c r="AN28" s="30">
        <v>0</v>
      </c>
      <c r="AO28" s="27">
        <f>AF28+AG28+AH28+AI28</f>
        <v>93.22</v>
      </c>
      <c r="AP28" s="26">
        <f>AJ28</f>
        <v>0</v>
      </c>
      <c r="AQ28" s="23">
        <f>(AK28*3)+(AL28*10)+(AM28*5)+(AN28*20)</f>
        <v>0</v>
      </c>
      <c r="AR28" s="45">
        <f>AO28+AP28+AQ28</f>
        <v>93.22</v>
      </c>
      <c r="AS28" s="31">
        <v>56.19</v>
      </c>
      <c r="AT28" s="28"/>
      <c r="AU28" s="28"/>
      <c r="AV28" s="29">
        <v>17</v>
      </c>
      <c r="AW28" s="29">
        <v>0</v>
      </c>
      <c r="AX28" s="29">
        <v>0</v>
      </c>
      <c r="AY28" s="29">
        <v>1</v>
      </c>
      <c r="AZ28" s="30">
        <v>0</v>
      </c>
      <c r="BA28" s="27">
        <f>AS28+AT28+AU28</f>
        <v>56.19</v>
      </c>
      <c r="BB28" s="26">
        <f>AV28</f>
        <v>17</v>
      </c>
      <c r="BC28" s="23">
        <f>(AW28*3)+(AX28*10)+(AY28*5)+(AZ28*20)</f>
        <v>5</v>
      </c>
      <c r="BD28" s="45">
        <f>BA28+BB28+BC28</f>
        <v>78.19</v>
      </c>
      <c r="BE28" s="27"/>
      <c r="BF28" s="43"/>
      <c r="BG28" s="29"/>
      <c r="BH28" s="29"/>
      <c r="BI28" s="29"/>
      <c r="BJ28" s="29"/>
      <c r="BK28" s="30"/>
      <c r="BL28" s="40">
        <f>BE28+BF28</f>
        <v>0</v>
      </c>
      <c r="BM28" s="37">
        <f>BG28/2</f>
        <v>0</v>
      </c>
      <c r="BN28" s="36">
        <f>(BH28*3)+(BI28*5)+(BJ28*5)+(BK28*20)</f>
        <v>0</v>
      </c>
      <c r="BO28" s="35">
        <f>BL28+BM28+BN28</f>
        <v>0</v>
      </c>
      <c r="BP28" s="31">
        <v>104.84</v>
      </c>
      <c r="BQ28" s="28"/>
      <c r="BR28" s="28"/>
      <c r="BS28" s="28"/>
      <c r="BT28" s="29">
        <v>10</v>
      </c>
      <c r="BU28" s="29">
        <v>1</v>
      </c>
      <c r="BV28" s="29">
        <v>0</v>
      </c>
      <c r="BW28" s="29">
        <v>0</v>
      </c>
      <c r="BX28" s="30">
        <v>0</v>
      </c>
      <c r="BY28" s="27">
        <f>BP28+BQ28+BR28+BS28</f>
        <v>104.84</v>
      </c>
      <c r="BZ28" s="26">
        <f>BT28</f>
        <v>10</v>
      </c>
      <c r="CA28" s="32">
        <f>(BU28*3)+(BV28*10)+(BW28*5)+(BX28*20)</f>
        <v>3</v>
      </c>
      <c r="CB28" s="72">
        <f>BY28+BZ28+CA28</f>
        <v>117.84</v>
      </c>
      <c r="CC28" s="31">
        <v>60.74</v>
      </c>
      <c r="CD28" s="28"/>
      <c r="CE28" s="29">
        <v>7</v>
      </c>
      <c r="CF28" s="29">
        <v>0</v>
      </c>
      <c r="CG28" s="29">
        <v>0</v>
      </c>
      <c r="CH28" s="29">
        <v>0</v>
      </c>
      <c r="CI28" s="30">
        <v>0</v>
      </c>
      <c r="CJ28" s="27">
        <f>CC28+CD28</f>
        <v>60.74</v>
      </c>
      <c r="CK28" s="26">
        <f>CE28</f>
        <v>7</v>
      </c>
      <c r="CL28" s="23">
        <f>(CF28*3)+(CG28*10)+(CH28*5)+(CI28*20)</f>
        <v>0</v>
      </c>
      <c r="CM28" s="45">
        <f>CJ28+CK28+CL28</f>
        <v>67.739999999999995</v>
      </c>
      <c r="IL28" s="79"/>
    </row>
    <row r="29" spans="1:302" s="188" customFormat="1" ht="3" customHeight="1" thickBot="1" x14ac:dyDescent="0.3">
      <c r="A29" s="218"/>
      <c r="B29" s="191"/>
      <c r="C29" s="219"/>
      <c r="D29" s="193"/>
      <c r="E29" s="194"/>
      <c r="F29" s="195"/>
      <c r="G29" s="196"/>
      <c r="H29" s="197"/>
      <c r="I29" s="198"/>
      <c r="J29" s="199"/>
      <c r="K29" s="220"/>
      <c r="L29" s="221"/>
      <c r="M29" s="211"/>
      <c r="N29" s="210"/>
      <c r="O29" s="222"/>
      <c r="P29" s="205"/>
      <c r="Q29" s="206"/>
      <c r="R29" s="206"/>
      <c r="S29" s="206"/>
      <c r="T29" s="206"/>
      <c r="U29" s="206"/>
      <c r="V29" s="206"/>
      <c r="W29" s="207"/>
      <c r="X29" s="207"/>
      <c r="Y29" s="207"/>
      <c r="Z29" s="207"/>
      <c r="AA29" s="208"/>
      <c r="AB29" s="209"/>
      <c r="AC29" s="210"/>
      <c r="AD29" s="211"/>
      <c r="AE29" s="212"/>
      <c r="AF29" s="205"/>
      <c r="AG29" s="206"/>
      <c r="AH29" s="206"/>
      <c r="AI29" s="206"/>
      <c r="AJ29" s="207"/>
      <c r="AK29" s="207"/>
      <c r="AL29" s="207"/>
      <c r="AM29" s="207"/>
      <c r="AN29" s="208"/>
      <c r="AO29" s="209"/>
      <c r="AP29" s="210"/>
      <c r="AQ29" s="211"/>
      <c r="AR29" s="212"/>
      <c r="AS29" s="205"/>
      <c r="AT29" s="206"/>
      <c r="AU29" s="206"/>
      <c r="AV29" s="207"/>
      <c r="AW29" s="207"/>
      <c r="AX29" s="207"/>
      <c r="AY29" s="207"/>
      <c r="AZ29" s="208"/>
      <c r="BA29" s="209"/>
      <c r="BB29" s="210"/>
      <c r="BC29" s="211"/>
      <c r="BD29" s="212"/>
      <c r="BE29" s="223"/>
      <c r="BF29" s="224"/>
      <c r="BG29" s="225"/>
      <c r="BH29" s="225"/>
      <c r="BI29" s="225"/>
      <c r="BJ29" s="225"/>
      <c r="BK29" s="226"/>
      <c r="BL29" s="227"/>
      <c r="BM29" s="228"/>
      <c r="BN29" s="229"/>
      <c r="BO29" s="230"/>
      <c r="BP29" s="206"/>
      <c r="BQ29" s="206"/>
      <c r="BR29" s="206"/>
      <c r="BS29" s="206"/>
      <c r="BT29" s="207"/>
      <c r="BU29" s="207"/>
      <c r="BV29" s="207"/>
      <c r="BW29" s="207"/>
      <c r="BX29" s="208"/>
      <c r="BY29" s="209"/>
      <c r="BZ29" s="210"/>
      <c r="CA29" s="216"/>
      <c r="CB29" s="217"/>
      <c r="CC29" s="205"/>
      <c r="CD29" s="206"/>
      <c r="CE29" s="207"/>
      <c r="CF29" s="207"/>
      <c r="CG29" s="207"/>
      <c r="CH29" s="207"/>
      <c r="CI29" s="208"/>
      <c r="CJ29" s="209"/>
      <c r="CK29" s="210"/>
      <c r="CL29" s="211"/>
      <c r="CM29" s="212"/>
      <c r="IL29" s="79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</row>
    <row r="30" spans="1:302" s="4" customFormat="1" ht="14.4" thickTop="1" thickBot="1" x14ac:dyDescent="0.3">
      <c r="A30" s="189">
        <v>1</v>
      </c>
      <c r="B30" s="166" t="s">
        <v>125</v>
      </c>
      <c r="C30" s="167"/>
      <c r="D30" s="168"/>
      <c r="E30" s="169" t="s">
        <v>126</v>
      </c>
      <c r="F30" s="170"/>
      <c r="G30" s="171" t="str">
        <f>IF(AND(OR($G$2="Y",$H$2="Y"),I30&lt;5,J30&lt;5),IF(AND(I30=#REF!,J30=#REF!),#REF!+1,1),"")</f>
        <v/>
      </c>
      <c r="H30" s="172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173" t="str">
        <f>IF(ISNA(VLOOKUP(E30,SortLookup!$A$1:$B$5,2,FALSE))," ",VLOOKUP(E30,SortLookup!$A$1:$B$5,2,FALSE))</f>
        <v xml:space="preserve"> </v>
      </c>
      <c r="J30" s="174" t="str">
        <f>IF(ISNA(VLOOKUP(F30,SortLookup!$A$7:$B$11,2,FALSE))," ",VLOOKUP(F30,SortLookup!$A$7:$B$11,2,FALSE))</f>
        <v xml:space="preserve"> </v>
      </c>
      <c r="K30" s="175">
        <f>L30+M30+O30</f>
        <v>355.34</v>
      </c>
      <c r="L30" s="176">
        <f>AB30+AO30+BA30+BL30+BY30+CJ30+CU30+DF30+DQ30+EB30+EM30+EX30+FI30+FT30+GE30+GP30+HA30+HL30+HW30+IH30</f>
        <v>308.33999999999997</v>
      </c>
      <c r="M30" s="177">
        <f>AD30+AQ30+BC30+BN30+CA30+CL30+CW30+DH30+DS30+ED30+EO30+EZ30+FK30+FV30+GG30+GR30+HC30+HN30+HY30+IJ30</f>
        <v>23</v>
      </c>
      <c r="N30" s="178">
        <f>O30</f>
        <v>24</v>
      </c>
      <c r="O30" s="179">
        <f>W30+AJ30+AV30+BG30+BT30+CE30+CP30+DA30+DL30+DW30+EH30+ES30+FD30+FO30+FZ30+GK30+GV30+HG30+HR30+IC30</f>
        <v>24</v>
      </c>
      <c r="P30" s="180">
        <v>74.84</v>
      </c>
      <c r="Q30" s="181"/>
      <c r="R30" s="181"/>
      <c r="S30" s="181"/>
      <c r="T30" s="181"/>
      <c r="U30" s="181"/>
      <c r="V30" s="181"/>
      <c r="W30" s="182">
        <v>7</v>
      </c>
      <c r="X30" s="182">
        <v>0</v>
      </c>
      <c r="Y30" s="182">
        <v>0</v>
      </c>
      <c r="Z30" s="182">
        <v>0</v>
      </c>
      <c r="AA30" s="183">
        <v>0</v>
      </c>
      <c r="AB30" s="184">
        <f>P30+Q30+R30+S30+T30+U30+V30</f>
        <v>74.84</v>
      </c>
      <c r="AC30" s="178">
        <f>W30</f>
        <v>7</v>
      </c>
      <c r="AD30" s="177">
        <f>(X30*3)+(Y30*10)+(Z30*5)+(AA30*20)</f>
        <v>0</v>
      </c>
      <c r="AE30" s="185">
        <f>AB30+AC30+AD30</f>
        <v>81.84</v>
      </c>
      <c r="AF30" s="180">
        <v>49.39</v>
      </c>
      <c r="AG30" s="181"/>
      <c r="AH30" s="181"/>
      <c r="AI30" s="181"/>
      <c r="AJ30" s="182">
        <v>1</v>
      </c>
      <c r="AK30" s="182">
        <v>0</v>
      </c>
      <c r="AL30" s="182">
        <v>0</v>
      </c>
      <c r="AM30" s="182">
        <v>0</v>
      </c>
      <c r="AN30" s="183">
        <v>0</v>
      </c>
      <c r="AO30" s="184">
        <f>AF30+AG30+AH30+AI30</f>
        <v>49.39</v>
      </c>
      <c r="AP30" s="178">
        <f>AJ30</f>
        <v>1</v>
      </c>
      <c r="AQ30" s="177">
        <f>(AK30*3)+(AL30*10)+(AM30*5)+(AN30*20)</f>
        <v>0</v>
      </c>
      <c r="AR30" s="185">
        <f>AO30+AP30+AQ30</f>
        <v>50.39</v>
      </c>
      <c r="AS30" s="180">
        <v>59.36</v>
      </c>
      <c r="AT30" s="181"/>
      <c r="AU30" s="181"/>
      <c r="AV30" s="182">
        <v>1</v>
      </c>
      <c r="AW30" s="182">
        <v>0</v>
      </c>
      <c r="AX30" s="182">
        <v>0</v>
      </c>
      <c r="AY30" s="182">
        <v>0</v>
      </c>
      <c r="AZ30" s="183">
        <v>0</v>
      </c>
      <c r="BA30" s="184">
        <f>AS30+AT30+AU30</f>
        <v>59.36</v>
      </c>
      <c r="BB30" s="178">
        <f>AV30</f>
        <v>1</v>
      </c>
      <c r="BC30" s="177">
        <f>(AW30*3)+(AX30*10)+(AY30*5)+(AZ30*20)</f>
        <v>0</v>
      </c>
      <c r="BD30" s="185">
        <f>BA30+BB30+BC30</f>
        <v>60.36</v>
      </c>
      <c r="BE30" s="40"/>
      <c r="BF30" s="134"/>
      <c r="BG30" s="92"/>
      <c r="BH30" s="92"/>
      <c r="BI30" s="92"/>
      <c r="BJ30" s="92"/>
      <c r="BK30" s="93"/>
      <c r="BL30" s="40">
        <f>BE30+BF30</f>
        <v>0</v>
      </c>
      <c r="BM30" s="37">
        <f>BG30/2</f>
        <v>0</v>
      </c>
      <c r="BN30" s="36">
        <f>(BH30*3)+(BI30*5)+(BJ30*5)+(BK30*20)</f>
        <v>0</v>
      </c>
      <c r="BO30" s="35">
        <f>BL30+BM30+BN30</f>
        <v>0</v>
      </c>
      <c r="BP30" s="90">
        <v>66.44</v>
      </c>
      <c r="BQ30" s="91"/>
      <c r="BR30" s="91"/>
      <c r="BS30" s="91"/>
      <c r="BT30" s="92">
        <v>15</v>
      </c>
      <c r="BU30" s="92">
        <v>0</v>
      </c>
      <c r="BV30" s="92">
        <v>0</v>
      </c>
      <c r="BW30" s="92">
        <v>0</v>
      </c>
      <c r="BX30" s="93">
        <v>0</v>
      </c>
      <c r="BY30" s="40">
        <f>BP30+BQ30+BR30+BS30</f>
        <v>66.44</v>
      </c>
      <c r="BZ30" s="37">
        <f>BT30</f>
        <v>15</v>
      </c>
      <c r="CA30" s="186">
        <f>(BU30*3)+(BV30*10)+(BW30*5)+(BX30*20)</f>
        <v>0</v>
      </c>
      <c r="CB30" s="187">
        <f>BY30+BZ30+CA30</f>
        <v>81.44</v>
      </c>
      <c r="CC30" s="90">
        <v>58.31</v>
      </c>
      <c r="CD30" s="91"/>
      <c r="CE30" s="92">
        <v>0</v>
      </c>
      <c r="CF30" s="92">
        <v>1</v>
      </c>
      <c r="CG30" s="92">
        <v>0</v>
      </c>
      <c r="CH30" s="92">
        <v>4</v>
      </c>
      <c r="CI30" s="93">
        <v>0</v>
      </c>
      <c r="CJ30" s="40">
        <f>CC30+CD30</f>
        <v>58.31</v>
      </c>
      <c r="CK30" s="37">
        <f>CE30</f>
        <v>0</v>
      </c>
      <c r="CL30" s="36">
        <f>(CF30*3)+(CG30*10)+(CH30*5)+(CI30*20)</f>
        <v>23</v>
      </c>
      <c r="CM30" s="94">
        <f>CJ30+CK30+CL30</f>
        <v>81.31</v>
      </c>
      <c r="IL30" s="79"/>
    </row>
    <row r="31" spans="1:302" s="4" customFormat="1" hidden="1" x14ac:dyDescent="0.25">
      <c r="A31" s="33"/>
      <c r="B31" s="82"/>
      <c r="C31" s="83"/>
      <c r="D31" s="84"/>
      <c r="E31" s="148"/>
      <c r="F31" s="144"/>
      <c r="G31" s="86" t="str">
        <f>IF(AND(OR($G$2="Y",$H$2="Y"),I31&lt;5,J31&lt;5),IF(AND(I31=#REF!,J31=#REF!),#REF!+1,1),"")</f>
        <v/>
      </c>
      <c r="H31" s="87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88" t="str">
        <f>IF(ISNA(VLOOKUP(E31,SortLookup!$A$1:$B$5,2,FALSE))," ",VLOOKUP(E31,SortLookup!$A$1:$B$5,2,FALSE))</f>
        <v xml:space="preserve"> </v>
      </c>
      <c r="J31" s="89" t="str">
        <f>IF(ISNA(VLOOKUP(F31,SortLookup!$A$7:$B$11,2,FALSE))," ",VLOOKUP(F31,SortLookup!$A$7:$B$11,2,FALSE))</f>
        <v xml:space="preserve"> </v>
      </c>
      <c r="K31" s="58">
        <f t="shared" ref="K31:K41" si="0">L31+M31+O31</f>
        <v>0</v>
      </c>
      <c r="L31" s="59">
        <f>AB31+AO31+BA31+BL31+BY31+CJ31+CU30+DF30+DQ30+EB30+EM30+EX30+FI30+FT30+GE30+GP30+HA30+HL30+HW30+IH30</f>
        <v>0</v>
      </c>
      <c r="M31" s="36">
        <f>AD31+AQ31+BC31+BN31+CA31+CL31+CW30+DH30+DS30+ED30+EO30+EZ30+FK30+FV30+GG30+GR30+HC30+HN30+HY30+IJ30</f>
        <v>0</v>
      </c>
      <c r="N31" s="37">
        <f t="shared" ref="N31:N41" si="1">O31</f>
        <v>0</v>
      </c>
      <c r="O31" s="60">
        <f>W31+AJ31+AV31+BG31+BT31+CE31+CP30+DA30+DL30+DW30+EH30+ES30+FD30+FO30+FZ30+GK30+GV30+HG30+HR30+IC30</f>
        <v>0</v>
      </c>
      <c r="P31" s="90"/>
      <c r="Q31" s="91"/>
      <c r="R31" s="91"/>
      <c r="S31" s="91"/>
      <c r="T31" s="91"/>
      <c r="U31" s="91"/>
      <c r="V31" s="91"/>
      <c r="W31" s="92"/>
      <c r="X31" s="92"/>
      <c r="Y31" s="92"/>
      <c r="Z31" s="92"/>
      <c r="AA31" s="93"/>
      <c r="AB31" s="40">
        <f t="shared" ref="AB31:AB41" si="2">P31+Q31+R31+S31+T31+U31+V31</f>
        <v>0</v>
      </c>
      <c r="AC31" s="37">
        <f t="shared" ref="AC31:AC41" si="3">W31</f>
        <v>0</v>
      </c>
      <c r="AD31" s="36">
        <f t="shared" ref="AD31:AD41" si="4">(X31*3)+(Y31*10)+(Z31*5)+(AA31*20)</f>
        <v>0</v>
      </c>
      <c r="AE31" s="94">
        <f t="shared" ref="AE31:AE41" si="5">AB31+AC31+AD31</f>
        <v>0</v>
      </c>
      <c r="AF31" s="90"/>
      <c r="AG31" s="91"/>
      <c r="AH31" s="91"/>
      <c r="AI31" s="91"/>
      <c r="AJ31" s="92"/>
      <c r="AK31" s="92"/>
      <c r="AL31" s="92"/>
      <c r="AM31" s="92"/>
      <c r="AN31" s="93"/>
      <c r="AO31" s="40">
        <f t="shared" ref="AO31:AO41" si="6">AF31+AG31+AH31+AI31</f>
        <v>0</v>
      </c>
      <c r="AP31" s="37">
        <f t="shared" ref="AP31:AP41" si="7">AJ31</f>
        <v>0</v>
      </c>
      <c r="AQ31" s="36">
        <f t="shared" ref="AQ31:AQ41" si="8">(AK31*3)+(AL31*10)+(AM31*5)+(AN31*20)</f>
        <v>0</v>
      </c>
      <c r="AR31" s="94">
        <f t="shared" ref="AR31:AR41" si="9">AO31+AP31+AQ31</f>
        <v>0</v>
      </c>
      <c r="AS31" s="90"/>
      <c r="AT31" s="91"/>
      <c r="AU31" s="91"/>
      <c r="AV31" s="92"/>
      <c r="AW31" s="92"/>
      <c r="AX31" s="92"/>
      <c r="AY31" s="92"/>
      <c r="AZ31" s="93"/>
      <c r="BA31" s="40">
        <f t="shared" ref="BA31:BA41" si="10">AS31+AT31+AU31</f>
        <v>0</v>
      </c>
      <c r="BB31" s="37">
        <f t="shared" ref="BB31:BB41" si="11">AV31</f>
        <v>0</v>
      </c>
      <c r="BC31" s="36">
        <f t="shared" ref="BC31:BC41" si="12">(AW31*3)+(AX31*10)+(AY31*5)+(AZ31*20)</f>
        <v>0</v>
      </c>
      <c r="BD31" s="94">
        <f t="shared" ref="BD31:BD41" si="13">BA31+BB31+BC31</f>
        <v>0</v>
      </c>
      <c r="BE31" s="27"/>
      <c r="BF31" s="43"/>
      <c r="BG31" s="29"/>
      <c r="BH31" s="29"/>
      <c r="BI31" s="29"/>
      <c r="BJ31" s="29"/>
      <c r="BK31" s="30"/>
      <c r="BL31" s="40">
        <f t="shared" ref="BL31:BL41" si="14">BE31+BF31</f>
        <v>0</v>
      </c>
      <c r="BM31" s="37">
        <f t="shared" ref="BM31:BM41" si="15">BG31/2</f>
        <v>0</v>
      </c>
      <c r="BN31" s="36">
        <f t="shared" ref="BN31:BN41" si="16">(BH31*3)+(BI31*5)+(BJ31*5)+(BK31*20)</f>
        <v>0</v>
      </c>
      <c r="BO31" s="35">
        <f t="shared" ref="BO31:BO41" si="17">BL31+BM31+BN31</f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 t="shared" ref="BY31:BY41" si="18">BP31+BQ31+BR31+BS31</f>
        <v>0</v>
      </c>
      <c r="BZ31" s="26">
        <f t="shared" ref="BZ31:BZ41" si="19">BT31</f>
        <v>0</v>
      </c>
      <c r="CA31" s="32">
        <f t="shared" ref="CA31:CA41" si="20">(BU31*3)+(BV31*10)+(BW31*5)+(BX31*20)</f>
        <v>0</v>
      </c>
      <c r="CB31" s="72">
        <f t="shared" ref="CB31:CB41" si="21">BY31+BZ31+CA31</f>
        <v>0</v>
      </c>
      <c r="CC31" s="31"/>
      <c r="CD31" s="28"/>
      <c r="CE31" s="29"/>
      <c r="CF31" s="29"/>
      <c r="CG31" s="29"/>
      <c r="CH31" s="29"/>
      <c r="CI31" s="30"/>
      <c r="CJ31" s="27">
        <f t="shared" ref="CJ31:CJ41" si="22">CC31+CD31</f>
        <v>0</v>
      </c>
      <c r="CK31" s="26">
        <f t="shared" ref="CK31:CK41" si="23">CE31</f>
        <v>0</v>
      </c>
      <c r="CL31" s="23">
        <f t="shared" ref="CL31:CL41" si="24">(CF31*3)+(CG31*10)+(CH31*5)+(CI31*20)</f>
        <v>0</v>
      </c>
      <c r="CM31" s="45">
        <f t="shared" ref="CM31:CM41" si="25">CJ31+CK31+CL31</f>
        <v>0</v>
      </c>
      <c r="CN31" s="1"/>
      <c r="CO31" s="1"/>
      <c r="CP31" s="2"/>
      <c r="CQ31" s="2"/>
      <c r="CR31" s="2"/>
      <c r="CS31" s="2"/>
      <c r="CT31" s="2"/>
      <c r="CU31" s="61"/>
      <c r="CV31" s="13"/>
      <c r="CW31" s="6"/>
      <c r="CX31" s="38"/>
      <c r="CY31" s="1"/>
      <c r="CZ31" s="1"/>
      <c r="DA31" s="2"/>
      <c r="DB31" s="2"/>
      <c r="DC31" s="2"/>
      <c r="DD31" s="2"/>
      <c r="DE31" s="2"/>
      <c r="DF31" s="61"/>
      <c r="DG31" s="13"/>
      <c r="DH31" s="6"/>
      <c r="DI31" s="38"/>
      <c r="DJ31" s="1"/>
      <c r="DK31" s="1"/>
      <c r="DL31" s="2"/>
      <c r="DM31" s="2"/>
      <c r="DN31" s="2"/>
      <c r="DO31" s="2"/>
      <c r="DP31" s="2"/>
      <c r="DQ31" s="61"/>
      <c r="DR31" s="13"/>
      <c r="DS31" s="6"/>
      <c r="DT31" s="38"/>
      <c r="DU31" s="1"/>
      <c r="DV31" s="1"/>
      <c r="DW31" s="2"/>
      <c r="DX31" s="2"/>
      <c r="DY31" s="2"/>
      <c r="DZ31" s="2"/>
      <c r="EA31" s="2"/>
      <c r="EB31" s="61"/>
      <c r="EC31" s="13"/>
      <c r="ED31" s="6"/>
      <c r="EE31" s="38"/>
      <c r="EF31" s="1"/>
      <c r="EG31" s="1"/>
      <c r="EH31" s="2"/>
      <c r="EI31" s="2"/>
      <c r="EJ31" s="2"/>
      <c r="EK31" s="2"/>
      <c r="EL31" s="2"/>
      <c r="EM31" s="61"/>
      <c r="EN31" s="13"/>
      <c r="EO31" s="6"/>
      <c r="EP31" s="38"/>
      <c r="EQ31" s="1"/>
      <c r="ER31" s="1"/>
      <c r="ES31" s="2"/>
      <c r="ET31" s="2"/>
      <c r="EU31" s="2"/>
      <c r="EV31" s="2"/>
      <c r="EW31" s="2"/>
      <c r="EX31" s="61"/>
      <c r="EY31" s="13"/>
      <c r="EZ31" s="6"/>
      <c r="FA31" s="38"/>
      <c r="FB31" s="1"/>
      <c r="FC31" s="1"/>
      <c r="FD31" s="2"/>
      <c r="FE31" s="2"/>
      <c r="FF31" s="2"/>
      <c r="FG31" s="2"/>
      <c r="FH31" s="2"/>
      <c r="FI31" s="61"/>
      <c r="FJ31" s="13"/>
      <c r="FK31" s="6"/>
      <c r="FL31" s="38"/>
      <c r="FM31" s="1"/>
      <c r="FN31" s="1"/>
      <c r="FO31" s="2"/>
      <c r="FP31" s="2"/>
      <c r="FQ31" s="2"/>
      <c r="FR31" s="2"/>
      <c r="FS31" s="2"/>
      <c r="FT31" s="61"/>
      <c r="FU31" s="13"/>
      <c r="FV31" s="6"/>
      <c r="FW31" s="38"/>
      <c r="FX31" s="1"/>
      <c r="FY31" s="1"/>
      <c r="FZ31" s="2"/>
      <c r="GA31" s="2"/>
      <c r="GB31" s="2"/>
      <c r="GC31" s="2"/>
      <c r="GD31" s="2"/>
      <c r="GE31" s="61"/>
      <c r="GF31" s="13"/>
      <c r="GG31" s="6"/>
      <c r="GH31" s="38"/>
      <c r="GI31" s="1"/>
      <c r="GJ31" s="1"/>
      <c r="GK31" s="2"/>
      <c r="GL31" s="2"/>
      <c r="GM31" s="2"/>
      <c r="GN31" s="2"/>
      <c r="GO31" s="2"/>
      <c r="GP31" s="61"/>
      <c r="GQ31" s="13"/>
      <c r="GR31" s="6"/>
      <c r="GS31" s="38"/>
      <c r="GT31" s="1"/>
      <c r="GU31" s="1"/>
      <c r="GV31" s="2"/>
      <c r="GW31" s="2"/>
      <c r="GX31" s="2"/>
      <c r="GY31" s="2"/>
      <c r="GZ31" s="2"/>
      <c r="HA31" s="61"/>
      <c r="HB31" s="13"/>
      <c r="HC31" s="6"/>
      <c r="HD31" s="38"/>
      <c r="HE31" s="1"/>
      <c r="HF31" s="1"/>
      <c r="HG31" s="2"/>
      <c r="HH31" s="2"/>
      <c r="HI31" s="2"/>
      <c r="HJ31" s="2"/>
      <c r="HK31" s="2"/>
      <c r="HL31" s="61"/>
      <c r="HM31" s="13"/>
      <c r="HN31" s="6"/>
      <c r="HO31" s="38"/>
      <c r="HP31" s="1"/>
      <c r="HQ31" s="1"/>
      <c r="HR31" s="2"/>
      <c r="HS31" s="2"/>
      <c r="HT31" s="2"/>
      <c r="HU31" s="2"/>
      <c r="HV31" s="2"/>
      <c r="HW31" s="61"/>
      <c r="HX31" s="13"/>
      <c r="HY31" s="6"/>
      <c r="HZ31" s="38"/>
      <c r="IA31" s="1"/>
      <c r="IB31" s="1"/>
      <c r="IC31" s="2"/>
      <c r="ID31" s="2"/>
      <c r="IE31" s="2"/>
      <c r="IF31" s="2"/>
      <c r="IG31" s="2"/>
      <c r="IH31" s="61"/>
      <c r="II31" s="13"/>
      <c r="IJ31" s="6"/>
      <c r="IK31" s="38"/>
      <c r="IL31" s="79"/>
      <c r="IM31"/>
      <c r="IN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</row>
    <row r="32" spans="1:302" s="4" customFormat="1" hidden="1" x14ac:dyDescent="0.25">
      <c r="A32" s="33"/>
      <c r="B32" s="63"/>
      <c r="C32" s="25"/>
      <c r="D32" s="64"/>
      <c r="E32" s="147"/>
      <c r="F32" s="143"/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 t="shared" si="0"/>
        <v>0</v>
      </c>
      <c r="L32" s="59">
        <f>AB32+AO32+BA32+BL32+BY32+CJ32+CU31+DF31+DQ31+EB31+EM31+EX31+FI31+FT31+GE31+GP31+HA31+HL31+HW31+IH31</f>
        <v>0</v>
      </c>
      <c r="M32" s="36">
        <f>AD32+AQ32+BC32+BN32+CA32+CL32+CW31+DH31+DS31+ED31+EO31+EZ31+FK31+FV31+GG31+GR31+HC31+HN31+HY31+IJ31</f>
        <v>0</v>
      </c>
      <c r="N32" s="37">
        <f t="shared" si="1"/>
        <v>0</v>
      </c>
      <c r="O32" s="60">
        <f>W32+AJ32+AV32+BG32+BT32+CE32+CP31+DA31+DL31+DW31+EH31+ES31+FD31+FO31+FZ31+GK31+GV31+HG31+HR31+IC31</f>
        <v>0</v>
      </c>
      <c r="P32" s="31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30"/>
      <c r="AB32" s="27">
        <f t="shared" si="2"/>
        <v>0</v>
      </c>
      <c r="AC32" s="26">
        <f t="shared" si="3"/>
        <v>0</v>
      </c>
      <c r="AD32" s="23">
        <f t="shared" si="4"/>
        <v>0</v>
      </c>
      <c r="AE32" s="45">
        <f t="shared" si="5"/>
        <v>0</v>
      </c>
      <c r="AF32" s="31"/>
      <c r="AG32" s="28"/>
      <c r="AH32" s="28"/>
      <c r="AI32" s="28"/>
      <c r="AJ32" s="29"/>
      <c r="AK32" s="29"/>
      <c r="AL32" s="29"/>
      <c r="AM32" s="29"/>
      <c r="AN32" s="30"/>
      <c r="AO32" s="27">
        <f t="shared" si="6"/>
        <v>0</v>
      </c>
      <c r="AP32" s="26">
        <f t="shared" si="7"/>
        <v>0</v>
      </c>
      <c r="AQ32" s="23">
        <f t="shared" si="8"/>
        <v>0</v>
      </c>
      <c r="AR32" s="45">
        <f t="shared" si="9"/>
        <v>0</v>
      </c>
      <c r="AS32" s="31"/>
      <c r="AT32" s="28"/>
      <c r="AU32" s="28"/>
      <c r="AV32" s="29"/>
      <c r="AW32" s="29"/>
      <c r="AX32" s="29"/>
      <c r="AY32" s="29"/>
      <c r="AZ32" s="30"/>
      <c r="BA32" s="27">
        <f t="shared" si="10"/>
        <v>0</v>
      </c>
      <c r="BB32" s="26">
        <f t="shared" si="11"/>
        <v>0</v>
      </c>
      <c r="BC32" s="23">
        <f t="shared" si="12"/>
        <v>0</v>
      </c>
      <c r="BD32" s="45">
        <f t="shared" si="13"/>
        <v>0</v>
      </c>
      <c r="BE32" s="27"/>
      <c r="BF32" s="43"/>
      <c r="BG32" s="29"/>
      <c r="BH32" s="29"/>
      <c r="BI32" s="29"/>
      <c r="BJ32" s="29"/>
      <c r="BK32" s="30"/>
      <c r="BL32" s="40">
        <f t="shared" si="14"/>
        <v>0</v>
      </c>
      <c r="BM32" s="37">
        <f t="shared" si="15"/>
        <v>0</v>
      </c>
      <c r="BN32" s="36">
        <f t="shared" si="16"/>
        <v>0</v>
      </c>
      <c r="BO32" s="35">
        <f t="shared" si="17"/>
        <v>0</v>
      </c>
      <c r="BP32" s="31"/>
      <c r="BQ32" s="28"/>
      <c r="BR32" s="28"/>
      <c r="BS32" s="28"/>
      <c r="BT32" s="29"/>
      <c r="BU32" s="29"/>
      <c r="BV32" s="29"/>
      <c r="BW32" s="29"/>
      <c r="BX32" s="30"/>
      <c r="BY32" s="27">
        <f t="shared" si="18"/>
        <v>0</v>
      </c>
      <c r="BZ32" s="26">
        <f t="shared" si="19"/>
        <v>0</v>
      </c>
      <c r="CA32" s="32">
        <f t="shared" si="20"/>
        <v>0</v>
      </c>
      <c r="CB32" s="72">
        <f t="shared" si="21"/>
        <v>0</v>
      </c>
      <c r="CC32" s="31"/>
      <c r="CD32" s="28"/>
      <c r="CE32" s="29"/>
      <c r="CF32" s="29"/>
      <c r="CG32" s="29"/>
      <c r="CH32" s="29"/>
      <c r="CI32" s="30"/>
      <c r="CJ32" s="27">
        <f t="shared" si="22"/>
        <v>0</v>
      </c>
      <c r="CK32" s="26">
        <f t="shared" si="23"/>
        <v>0</v>
      </c>
      <c r="CL32" s="23">
        <f t="shared" si="24"/>
        <v>0</v>
      </c>
      <c r="CM32" s="45">
        <f t="shared" si="25"/>
        <v>0</v>
      </c>
      <c r="IL32" s="79"/>
      <c r="IM32"/>
      <c r="IN32"/>
    </row>
    <row r="33" spans="1:283" s="4" customFormat="1" hidden="1" x14ac:dyDescent="0.25">
      <c r="A33" s="33"/>
      <c r="B33" s="63"/>
      <c r="C33" s="25"/>
      <c r="D33" s="64"/>
      <c r="E33" s="147"/>
      <c r="F33" s="143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 t="shared" si="0"/>
        <v>0</v>
      </c>
      <c r="L33" s="59">
        <f>AB33+AO33+BA33+BL33+BY33+CJ33+CU33+DF33+DQ33+EB33+EM33+EX33+FI33+FT33+GE33+GP33+HA33+HL33+HW33+IH33</f>
        <v>0</v>
      </c>
      <c r="M33" s="36">
        <f>AD33+AQ33+BC33+BN33+CA33+CL33+CW33+DH33+DS33+ED33+EO33+EZ33+FK33+FV33+GG33+GR33+HC33+HN33+HY33+IJ33</f>
        <v>0</v>
      </c>
      <c r="N33" s="37">
        <f t="shared" si="1"/>
        <v>0</v>
      </c>
      <c r="O33" s="60">
        <f>W33+AJ33+AV33+BG33+BT33+CE33+CP33+DA33+DL33+DW33+EH33+ES33+FD33+FO33+FZ33+GK33+GV33+HG33+HR33+IC33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>
        <f t="shared" si="2"/>
        <v>0</v>
      </c>
      <c r="AC33" s="26">
        <f t="shared" si="3"/>
        <v>0</v>
      </c>
      <c r="AD33" s="23">
        <f t="shared" si="4"/>
        <v>0</v>
      </c>
      <c r="AE33" s="45">
        <f t="shared" si="5"/>
        <v>0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6"/>
        <v>0</v>
      </c>
      <c r="AP33" s="26">
        <f t="shared" si="7"/>
        <v>0</v>
      </c>
      <c r="AQ33" s="23">
        <f t="shared" si="8"/>
        <v>0</v>
      </c>
      <c r="AR33" s="45">
        <f t="shared" si="9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10"/>
        <v>0</v>
      </c>
      <c r="BB33" s="26">
        <f t="shared" si="11"/>
        <v>0</v>
      </c>
      <c r="BC33" s="23">
        <f t="shared" si="12"/>
        <v>0</v>
      </c>
      <c r="BD33" s="45">
        <f t="shared" si="13"/>
        <v>0</v>
      </c>
      <c r="BE33" s="27"/>
      <c r="BF33" s="43"/>
      <c r="BG33" s="29"/>
      <c r="BH33" s="29"/>
      <c r="BI33" s="29"/>
      <c r="BJ33" s="29"/>
      <c r="BK33" s="30"/>
      <c r="BL33" s="40">
        <f t="shared" si="14"/>
        <v>0</v>
      </c>
      <c r="BM33" s="37">
        <f t="shared" si="15"/>
        <v>0</v>
      </c>
      <c r="BN33" s="36">
        <f t="shared" si="16"/>
        <v>0</v>
      </c>
      <c r="BO33" s="35">
        <f t="shared" si="17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18"/>
        <v>0</v>
      </c>
      <c r="BZ33" s="26">
        <f t="shared" si="19"/>
        <v>0</v>
      </c>
      <c r="CA33" s="32">
        <f t="shared" si="20"/>
        <v>0</v>
      </c>
      <c r="CB33" s="72">
        <f t="shared" si="21"/>
        <v>0</v>
      </c>
      <c r="CC33" s="31"/>
      <c r="CD33" s="28"/>
      <c r="CE33" s="29"/>
      <c r="CF33" s="29"/>
      <c r="CG33" s="29"/>
      <c r="CH33" s="29"/>
      <c r="CI33" s="30"/>
      <c r="CJ33" s="27">
        <f t="shared" si="22"/>
        <v>0</v>
      </c>
      <c r="CK33" s="26">
        <f t="shared" si="23"/>
        <v>0</v>
      </c>
      <c r="CL33" s="23">
        <f t="shared" si="24"/>
        <v>0</v>
      </c>
      <c r="CM33" s="45">
        <f t="shared" si="25"/>
        <v>0</v>
      </c>
      <c r="IL33" s="79"/>
      <c r="IM33"/>
      <c r="IN33"/>
      <c r="IO33"/>
      <c r="IP33"/>
    </row>
    <row r="34" spans="1:283" s="4" customFormat="1" hidden="1" x14ac:dyDescent="0.25">
      <c r="A34" s="33"/>
      <c r="B34" s="63"/>
      <c r="C34" s="25"/>
      <c r="D34" s="64"/>
      <c r="E34" s="147"/>
      <c r="F34" s="143"/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58">
        <f t="shared" si="0"/>
        <v>0</v>
      </c>
      <c r="L34" s="59">
        <f>AB34+AO34+BA34+BL34+BY34+CJ34+CU34+DF34+DQ34+EB34+EM34+EX34+FI34+FT34+GE34+GP34+HA34+HL34+HW34+IH34</f>
        <v>0</v>
      </c>
      <c r="M34" s="36">
        <f>AD34+AQ34+BC34+BN34+CA34+CL34+CW34+DH34+DS34+ED34+EO34+EZ34+FK34+FV34+GG34+GR34+HC34+HN34+HY34+IJ34</f>
        <v>0</v>
      </c>
      <c r="N34" s="37">
        <f t="shared" si="1"/>
        <v>0</v>
      </c>
      <c r="O34" s="60">
        <f>W34+AJ34+AV34+BG34+BT34+CE34+CP34+DA34+DL34+DW34+EH34+ES34+FD34+FO34+FZ34+GK34+GV34+HG34+HR34+IC34</f>
        <v>0</v>
      </c>
      <c r="P34" s="31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30"/>
      <c r="AB34" s="27">
        <f t="shared" si="2"/>
        <v>0</v>
      </c>
      <c r="AC34" s="26">
        <f t="shared" si="3"/>
        <v>0</v>
      </c>
      <c r="AD34" s="23">
        <f t="shared" si="4"/>
        <v>0</v>
      </c>
      <c r="AE34" s="45">
        <f t="shared" si="5"/>
        <v>0</v>
      </c>
      <c r="AF34" s="31"/>
      <c r="AG34" s="28"/>
      <c r="AH34" s="28"/>
      <c r="AI34" s="28"/>
      <c r="AJ34" s="29"/>
      <c r="AK34" s="29"/>
      <c r="AL34" s="29"/>
      <c r="AM34" s="29"/>
      <c r="AN34" s="30"/>
      <c r="AO34" s="27">
        <f t="shared" si="6"/>
        <v>0</v>
      </c>
      <c r="AP34" s="26">
        <f t="shared" si="7"/>
        <v>0</v>
      </c>
      <c r="AQ34" s="23">
        <f t="shared" si="8"/>
        <v>0</v>
      </c>
      <c r="AR34" s="45">
        <f t="shared" si="9"/>
        <v>0</v>
      </c>
      <c r="AS34" s="31"/>
      <c r="AT34" s="28"/>
      <c r="AU34" s="28"/>
      <c r="AV34" s="29"/>
      <c r="AW34" s="29"/>
      <c r="AX34" s="29"/>
      <c r="AY34" s="29"/>
      <c r="AZ34" s="30"/>
      <c r="BA34" s="27">
        <f t="shared" si="10"/>
        <v>0</v>
      </c>
      <c r="BB34" s="26">
        <f t="shared" si="11"/>
        <v>0</v>
      </c>
      <c r="BC34" s="23">
        <f t="shared" si="12"/>
        <v>0</v>
      </c>
      <c r="BD34" s="45">
        <f t="shared" si="13"/>
        <v>0</v>
      </c>
      <c r="BE34" s="27"/>
      <c r="BF34" s="43"/>
      <c r="BG34" s="29"/>
      <c r="BH34" s="29"/>
      <c r="BI34" s="29"/>
      <c r="BJ34" s="29"/>
      <c r="BK34" s="30"/>
      <c r="BL34" s="40">
        <f t="shared" si="14"/>
        <v>0</v>
      </c>
      <c r="BM34" s="37">
        <f t="shared" si="15"/>
        <v>0</v>
      </c>
      <c r="BN34" s="36">
        <f t="shared" si="16"/>
        <v>0</v>
      </c>
      <c r="BO34" s="35">
        <f t="shared" si="17"/>
        <v>0</v>
      </c>
      <c r="BP34" s="31"/>
      <c r="BQ34" s="28"/>
      <c r="BR34" s="28"/>
      <c r="BS34" s="28"/>
      <c r="BT34" s="29"/>
      <c r="BU34" s="29"/>
      <c r="BV34" s="29"/>
      <c r="BW34" s="29"/>
      <c r="BX34" s="30"/>
      <c r="BY34" s="27">
        <f t="shared" si="18"/>
        <v>0</v>
      </c>
      <c r="BZ34" s="26">
        <f t="shared" si="19"/>
        <v>0</v>
      </c>
      <c r="CA34" s="32">
        <f t="shared" si="20"/>
        <v>0</v>
      </c>
      <c r="CB34" s="72">
        <f t="shared" si="21"/>
        <v>0</v>
      </c>
      <c r="CC34" s="31"/>
      <c r="CD34" s="28"/>
      <c r="CE34" s="29"/>
      <c r="CF34" s="29"/>
      <c r="CG34" s="29"/>
      <c r="CH34" s="29"/>
      <c r="CI34" s="30"/>
      <c r="CJ34" s="27">
        <f t="shared" si="22"/>
        <v>0</v>
      </c>
      <c r="CK34" s="26">
        <f t="shared" si="23"/>
        <v>0</v>
      </c>
      <c r="CL34" s="23">
        <f t="shared" si="24"/>
        <v>0</v>
      </c>
      <c r="CM34" s="45">
        <f t="shared" si="25"/>
        <v>0</v>
      </c>
      <c r="IL34" s="79"/>
      <c r="IM34"/>
      <c r="IN34"/>
    </row>
    <row r="35" spans="1:283" s="4" customFormat="1" hidden="1" x14ac:dyDescent="0.25">
      <c r="A35" s="33"/>
      <c r="B35" s="63"/>
      <c r="C35" s="25"/>
      <c r="D35" s="64"/>
      <c r="E35" s="147"/>
      <c r="F35" s="143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si="0"/>
        <v>0</v>
      </c>
      <c r="L35" s="59">
        <f>AB35+AO35+BA35+BL35+BY35+CJ35+CU35+DF35+DQ35+EB35+EM35+EX35+FI35+FT35+GE35+GP35+HA35+HL35+HW35+IH35</f>
        <v>0</v>
      </c>
      <c r="M35" s="36">
        <f>AD35+AQ35+BC35+BN35+CA35+CL35+CW35+DH35+DS35+ED35+EO35+EZ35+FK35+FV35+GG35+GR35+HC35+HN35+HY35+IJ35</f>
        <v>0</v>
      </c>
      <c r="N35" s="37">
        <f t="shared" si="1"/>
        <v>0</v>
      </c>
      <c r="O35" s="60">
        <f>W35+AJ35+AV35+BG35+BT35+CE35+CP35+DA35+DL35+DW35+EH35+ES35+FD35+FO35+FZ35+GK35+GV35+HG35+HR35+IC35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>
        <f t="shared" si="2"/>
        <v>0</v>
      </c>
      <c r="AC35" s="26">
        <f t="shared" si="3"/>
        <v>0</v>
      </c>
      <c r="AD35" s="23">
        <f t="shared" si="4"/>
        <v>0</v>
      </c>
      <c r="AE35" s="45">
        <f t="shared" si="5"/>
        <v>0</v>
      </c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 t="shared" si="6"/>
        <v>0</v>
      </c>
      <c r="AP35" s="26">
        <f t="shared" si="7"/>
        <v>0</v>
      </c>
      <c r="AQ35" s="23">
        <f t="shared" si="8"/>
        <v>0</v>
      </c>
      <c r="AR35" s="45">
        <f t="shared" si="9"/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 t="shared" si="10"/>
        <v>0</v>
      </c>
      <c r="BB35" s="26">
        <f t="shared" si="11"/>
        <v>0</v>
      </c>
      <c r="BC35" s="23">
        <f t="shared" si="12"/>
        <v>0</v>
      </c>
      <c r="BD35" s="45">
        <f t="shared" si="13"/>
        <v>0</v>
      </c>
      <c r="BE35" s="27"/>
      <c r="BF35" s="43"/>
      <c r="BG35" s="29"/>
      <c r="BH35" s="29"/>
      <c r="BI35" s="29"/>
      <c r="BJ35" s="29"/>
      <c r="BK35" s="30"/>
      <c r="BL35" s="40">
        <f t="shared" si="14"/>
        <v>0</v>
      </c>
      <c r="BM35" s="37">
        <f t="shared" si="15"/>
        <v>0</v>
      </c>
      <c r="BN35" s="36">
        <f t="shared" si="16"/>
        <v>0</v>
      </c>
      <c r="BO35" s="35">
        <f t="shared" si="17"/>
        <v>0</v>
      </c>
      <c r="BP35" s="31"/>
      <c r="BQ35" s="28"/>
      <c r="BR35" s="28"/>
      <c r="BS35" s="28"/>
      <c r="BT35" s="29"/>
      <c r="BU35" s="29"/>
      <c r="BV35" s="29"/>
      <c r="BW35" s="29"/>
      <c r="BX35" s="30"/>
      <c r="BY35" s="27">
        <f t="shared" si="18"/>
        <v>0</v>
      </c>
      <c r="BZ35" s="26">
        <f t="shared" si="19"/>
        <v>0</v>
      </c>
      <c r="CA35" s="32">
        <f t="shared" si="20"/>
        <v>0</v>
      </c>
      <c r="CB35" s="72">
        <f t="shared" si="21"/>
        <v>0</v>
      </c>
      <c r="CC35" s="31"/>
      <c r="CD35" s="28"/>
      <c r="CE35" s="29"/>
      <c r="CF35" s="29"/>
      <c r="CG35" s="29"/>
      <c r="CH35" s="29"/>
      <c r="CI35" s="30"/>
      <c r="CJ35" s="27">
        <f t="shared" si="22"/>
        <v>0</v>
      </c>
      <c r="CK35" s="26">
        <f t="shared" si="23"/>
        <v>0</v>
      </c>
      <c r="CL35" s="23">
        <f t="shared" si="24"/>
        <v>0</v>
      </c>
      <c r="CM35" s="45">
        <f t="shared" si="25"/>
        <v>0</v>
      </c>
      <c r="IL35" s="79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</row>
    <row r="36" spans="1:283" s="4" customFormat="1" ht="13.8" hidden="1" thickBot="1" x14ac:dyDescent="0.3">
      <c r="A36" s="33"/>
      <c r="B36" s="63"/>
      <c r="C36" s="25"/>
      <c r="D36" s="64"/>
      <c r="E36" s="147"/>
      <c r="F36" s="143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137">
        <f t="shared" si="0"/>
        <v>0</v>
      </c>
      <c r="L36" s="138">
        <f>AB36+AO36+BA36+BL36+BY36+CJ36+CU36+DF36+DQ36+EB36+EM36+EX36+FI36+FT36+GE36+GP36+HA36+HL36+HW36+IH36</f>
        <v>0</v>
      </c>
      <c r="M36" s="23">
        <f>AD36+AQ36+BC36+BN36+CA36+CL36+CW36+DH36+DS36+ED36+EO36+EZ36+FK36+FV36+GG36+GR36+HC36+HN36+HY36+IJ36</f>
        <v>0</v>
      </c>
      <c r="N36" s="26">
        <f t="shared" si="1"/>
        <v>0</v>
      </c>
      <c r="O36" s="139">
        <f>W36+AJ36+AV36+BG36+BT36+CE36+CP36+DA36+DL36+DW36+EH36+ES36+FD36+FO36+FZ36+GK36+GV36+HG36+HR36+IC36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>
        <f t="shared" si="2"/>
        <v>0</v>
      </c>
      <c r="AC36" s="26">
        <f t="shared" si="3"/>
        <v>0</v>
      </c>
      <c r="AD36" s="23">
        <f t="shared" si="4"/>
        <v>0</v>
      </c>
      <c r="AE36" s="45">
        <f t="shared" si="5"/>
        <v>0</v>
      </c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 t="shared" si="6"/>
        <v>0</v>
      </c>
      <c r="AP36" s="26">
        <f t="shared" si="7"/>
        <v>0</v>
      </c>
      <c r="AQ36" s="23">
        <f t="shared" si="8"/>
        <v>0</v>
      </c>
      <c r="AR36" s="45">
        <f t="shared" si="9"/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 t="shared" si="10"/>
        <v>0</v>
      </c>
      <c r="BB36" s="26">
        <f t="shared" si="11"/>
        <v>0</v>
      </c>
      <c r="BC36" s="23">
        <f t="shared" si="12"/>
        <v>0</v>
      </c>
      <c r="BD36" s="45">
        <f t="shared" si="13"/>
        <v>0</v>
      </c>
      <c r="BE36" s="112"/>
      <c r="BF36" s="135"/>
      <c r="BG36" s="110"/>
      <c r="BH36" s="110"/>
      <c r="BI36" s="110"/>
      <c r="BJ36" s="110"/>
      <c r="BK36" s="111"/>
      <c r="BL36" s="112">
        <f t="shared" si="14"/>
        <v>0</v>
      </c>
      <c r="BM36" s="106">
        <f t="shared" si="15"/>
        <v>0</v>
      </c>
      <c r="BN36" s="105">
        <f t="shared" si="16"/>
        <v>0</v>
      </c>
      <c r="BO36" s="136">
        <f t="shared" si="17"/>
        <v>0</v>
      </c>
      <c r="BP36" s="125"/>
      <c r="BQ36" s="28"/>
      <c r="BR36" s="28"/>
      <c r="BS36" s="28"/>
      <c r="BT36" s="29"/>
      <c r="BU36" s="29"/>
      <c r="BV36" s="29"/>
      <c r="BW36" s="29"/>
      <c r="BX36" s="30"/>
      <c r="BY36" s="27">
        <f t="shared" si="18"/>
        <v>0</v>
      </c>
      <c r="BZ36" s="26">
        <f t="shared" si="19"/>
        <v>0</v>
      </c>
      <c r="CA36" s="32">
        <f t="shared" si="20"/>
        <v>0</v>
      </c>
      <c r="CB36" s="72">
        <f t="shared" si="21"/>
        <v>0</v>
      </c>
      <c r="CC36" s="31"/>
      <c r="CD36" s="28"/>
      <c r="CE36" s="29"/>
      <c r="CF36" s="29"/>
      <c r="CG36" s="29"/>
      <c r="CH36" s="29"/>
      <c r="CI36" s="30"/>
      <c r="CJ36" s="27">
        <f t="shared" si="22"/>
        <v>0</v>
      </c>
      <c r="CK36" s="26">
        <f t="shared" si="23"/>
        <v>0</v>
      </c>
      <c r="CL36" s="23">
        <f t="shared" si="24"/>
        <v>0</v>
      </c>
      <c r="CM36" s="45">
        <f t="shared" si="25"/>
        <v>0</v>
      </c>
      <c r="CN36" s="1"/>
      <c r="CO36" s="1"/>
      <c r="CP36" s="2"/>
      <c r="CQ36" s="2"/>
      <c r="CR36" s="2"/>
      <c r="CS36" s="2"/>
      <c r="CT36" s="2"/>
      <c r="CU36" s="61"/>
      <c r="CV36" s="13"/>
      <c r="CW36" s="6"/>
      <c r="CX36" s="38"/>
      <c r="CY36" s="1"/>
      <c r="CZ36" s="1"/>
      <c r="DA36" s="2"/>
      <c r="DB36" s="2"/>
      <c r="DC36" s="2"/>
      <c r="DD36" s="2"/>
      <c r="DE36" s="2"/>
      <c r="DF36" s="61"/>
      <c r="DG36" s="13"/>
      <c r="DH36" s="6"/>
      <c r="DI36" s="38"/>
      <c r="DJ36" s="1"/>
      <c r="DK36" s="1"/>
      <c r="DL36" s="2"/>
      <c r="DM36" s="2"/>
      <c r="DN36" s="2"/>
      <c r="DO36" s="2"/>
      <c r="DP36" s="2"/>
      <c r="DQ36" s="61"/>
      <c r="DR36" s="13"/>
      <c r="DS36" s="6"/>
      <c r="DT36" s="38"/>
      <c r="DU36" s="1"/>
      <c r="DV36" s="1"/>
      <c r="DW36" s="2"/>
      <c r="DX36" s="2"/>
      <c r="DY36" s="2"/>
      <c r="DZ36" s="2"/>
      <c r="EA36" s="2"/>
      <c r="EB36" s="61"/>
      <c r="EC36" s="13"/>
      <c r="ED36" s="6"/>
      <c r="EE36" s="38"/>
      <c r="EF36" s="1"/>
      <c r="EG36" s="1"/>
      <c r="EH36" s="2"/>
      <c r="EI36" s="2"/>
      <c r="EJ36" s="2"/>
      <c r="EK36" s="2"/>
      <c r="EL36" s="2"/>
      <c r="EM36" s="61"/>
      <c r="EN36" s="13"/>
      <c r="EO36" s="6"/>
      <c r="EP36" s="38"/>
      <c r="EQ36" s="1"/>
      <c r="ER36" s="1"/>
      <c r="ES36" s="2"/>
      <c r="ET36" s="2"/>
      <c r="EU36" s="2"/>
      <c r="EV36" s="2"/>
      <c r="EW36" s="2"/>
      <c r="EX36" s="61"/>
      <c r="EY36" s="13"/>
      <c r="EZ36" s="6"/>
      <c r="FA36" s="38"/>
      <c r="FB36" s="1"/>
      <c r="FC36" s="1"/>
      <c r="FD36" s="2"/>
      <c r="FE36" s="2"/>
      <c r="FF36" s="2"/>
      <c r="FG36" s="2"/>
      <c r="FH36" s="2"/>
      <c r="FI36" s="61"/>
      <c r="FJ36" s="13"/>
      <c r="FK36" s="6"/>
      <c r="FL36" s="38"/>
      <c r="FM36" s="1"/>
      <c r="FN36" s="1"/>
      <c r="FO36" s="2"/>
      <c r="FP36" s="2"/>
      <c r="FQ36" s="2"/>
      <c r="FR36" s="2"/>
      <c r="FS36" s="2"/>
      <c r="FT36" s="61"/>
      <c r="FU36" s="13"/>
      <c r="FV36" s="6"/>
      <c r="FW36" s="38"/>
      <c r="FX36" s="1"/>
      <c r="FY36" s="1"/>
      <c r="FZ36" s="2"/>
      <c r="GA36" s="2"/>
      <c r="GB36" s="2"/>
      <c r="GC36" s="2"/>
      <c r="GD36" s="2"/>
      <c r="GE36" s="61"/>
      <c r="GF36" s="13"/>
      <c r="GG36" s="6"/>
      <c r="GH36" s="38"/>
      <c r="GI36" s="1"/>
      <c r="GJ36" s="1"/>
      <c r="GK36" s="2"/>
      <c r="GL36" s="2"/>
      <c r="GM36" s="2"/>
      <c r="GN36" s="2"/>
      <c r="GO36" s="2"/>
      <c r="GP36" s="61"/>
      <c r="GQ36" s="13"/>
      <c r="GR36" s="6"/>
      <c r="GS36" s="38"/>
      <c r="GT36" s="1"/>
      <c r="GU36" s="1"/>
      <c r="GV36" s="2"/>
      <c r="GW36" s="2"/>
      <c r="GX36" s="2"/>
      <c r="GY36" s="2"/>
      <c r="GZ36" s="2"/>
      <c r="HA36" s="61"/>
      <c r="HB36" s="13"/>
      <c r="HC36" s="6"/>
      <c r="HD36" s="38"/>
      <c r="HE36" s="1"/>
      <c r="HF36" s="1"/>
      <c r="HG36" s="2"/>
      <c r="HH36" s="2"/>
      <c r="HI36" s="2"/>
      <c r="HJ36" s="2"/>
      <c r="HK36" s="2"/>
      <c r="HL36" s="61"/>
      <c r="HM36" s="13"/>
      <c r="HN36" s="6"/>
      <c r="HO36" s="38"/>
      <c r="HP36" s="1"/>
      <c r="HQ36" s="1"/>
      <c r="HR36" s="2"/>
      <c r="HS36" s="2"/>
      <c r="HT36" s="2"/>
      <c r="HU36" s="2"/>
      <c r="HV36" s="2"/>
      <c r="HW36" s="61"/>
      <c r="HX36" s="13"/>
      <c r="HY36" s="6"/>
      <c r="HZ36" s="38"/>
      <c r="IA36" s="1"/>
      <c r="IB36" s="1"/>
      <c r="IC36" s="2"/>
      <c r="ID36" s="2"/>
      <c r="IE36" s="2"/>
      <c r="IF36" s="2"/>
      <c r="IG36" s="2"/>
      <c r="IH36" s="61"/>
      <c r="II36" s="13"/>
      <c r="IJ36" s="6"/>
      <c r="IK36" s="38"/>
      <c r="IL36" s="79"/>
      <c r="IM36"/>
      <c r="IN36"/>
      <c r="IO36"/>
      <c r="IP36"/>
      <c r="IQ36"/>
    </row>
    <row r="37" spans="1:283" s="4" customFormat="1" ht="13.8" hidden="1" thickTop="1" x14ac:dyDescent="0.25">
      <c r="A37" s="33"/>
      <c r="B37" s="82"/>
      <c r="C37" s="83"/>
      <c r="D37" s="84"/>
      <c r="E37" s="148"/>
      <c r="F37" s="144"/>
      <c r="G37" s="86" t="str">
        <f>IF(AND(OR($G$2="Y",$H$2="Y"),I37&lt;5,J37&lt;5),IF(AND(I37=#REF!,J37=#REF!),#REF!+1,1),"")</f>
        <v/>
      </c>
      <c r="H37" s="87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88" t="str">
        <f>IF(ISNA(VLOOKUP(E37,SortLookup!$A$1:$B$5,2,FALSE))," ",VLOOKUP(E37,SortLookup!$A$1:$B$5,2,FALSE))</f>
        <v xml:space="preserve"> </v>
      </c>
      <c r="J37" s="89" t="str">
        <f>IF(ISNA(VLOOKUP(F37,SortLookup!$A$7:$B$11,2,FALSE))," ",VLOOKUP(F37,SortLookup!$A$7:$B$11,2,FALSE))</f>
        <v xml:space="preserve"> </v>
      </c>
      <c r="K37" s="58">
        <f t="shared" si="0"/>
        <v>0</v>
      </c>
      <c r="L37" s="59">
        <f>AB37+AO37+BA37+BL37+BY37+CJ37+CU37+DF37+DQ37+EB37+EM37+EX37+FI37+FT37+GE37+GP37+HA37+HL37+HW37+IH37</f>
        <v>0</v>
      </c>
      <c r="M37" s="36">
        <f>AD37+AQ37+BC37+BN37+CA37+CL37+CW37+DH37+DS37+ED37+EO37+EZ37+FK37+FV37+GG37+GR37+HC37+HN37+HY37+IJ37</f>
        <v>0</v>
      </c>
      <c r="N37" s="37">
        <f t="shared" si="1"/>
        <v>0</v>
      </c>
      <c r="O37" s="60">
        <f>W37+AJ37+AV37+BG37+BT37+CE37+CP37+DA37+DL37+DW37+EH37+ES37+FD37+FO37+FZ37+GK37+GV37+HG37+HR37+IC37</f>
        <v>0</v>
      </c>
      <c r="P37" s="90"/>
      <c r="Q37" s="91"/>
      <c r="R37" s="91"/>
      <c r="S37" s="91"/>
      <c r="T37" s="91"/>
      <c r="U37" s="91"/>
      <c r="V37" s="91"/>
      <c r="W37" s="92"/>
      <c r="X37" s="92"/>
      <c r="Y37" s="92"/>
      <c r="Z37" s="92"/>
      <c r="AA37" s="93"/>
      <c r="AB37" s="132">
        <f t="shared" si="2"/>
        <v>0</v>
      </c>
      <c r="AC37" s="37">
        <f t="shared" si="3"/>
        <v>0</v>
      </c>
      <c r="AD37" s="36">
        <f t="shared" si="4"/>
        <v>0</v>
      </c>
      <c r="AE37" s="94">
        <f t="shared" si="5"/>
        <v>0</v>
      </c>
      <c r="AF37" s="133"/>
      <c r="AG37" s="91"/>
      <c r="AH37" s="91"/>
      <c r="AI37" s="91"/>
      <c r="AJ37" s="92"/>
      <c r="AK37" s="92"/>
      <c r="AL37" s="92"/>
      <c r="AM37" s="92"/>
      <c r="AN37" s="93"/>
      <c r="AO37" s="40">
        <f t="shared" si="6"/>
        <v>0</v>
      </c>
      <c r="AP37" s="37">
        <f t="shared" si="7"/>
        <v>0</v>
      </c>
      <c r="AQ37" s="36">
        <f t="shared" si="8"/>
        <v>0</v>
      </c>
      <c r="AR37" s="94">
        <f t="shared" si="9"/>
        <v>0</v>
      </c>
      <c r="AS37" s="90"/>
      <c r="AT37" s="91"/>
      <c r="AU37" s="91"/>
      <c r="AV37" s="92"/>
      <c r="AW37" s="92"/>
      <c r="AX37" s="92"/>
      <c r="AY37" s="92"/>
      <c r="AZ37" s="93"/>
      <c r="BA37" s="40">
        <f t="shared" si="10"/>
        <v>0</v>
      </c>
      <c r="BB37" s="37">
        <f t="shared" si="11"/>
        <v>0</v>
      </c>
      <c r="BC37" s="36">
        <f t="shared" si="12"/>
        <v>0</v>
      </c>
      <c r="BD37" s="94">
        <f t="shared" si="13"/>
        <v>0</v>
      </c>
      <c r="BE37" s="40"/>
      <c r="BF37" s="134"/>
      <c r="BG37" s="92"/>
      <c r="BH37" s="92"/>
      <c r="BI37" s="92"/>
      <c r="BJ37" s="92"/>
      <c r="BK37" s="93"/>
      <c r="BL37" s="40">
        <f t="shared" si="14"/>
        <v>0</v>
      </c>
      <c r="BM37" s="37">
        <f t="shared" si="15"/>
        <v>0</v>
      </c>
      <c r="BN37" s="36">
        <f t="shared" si="16"/>
        <v>0</v>
      </c>
      <c r="BO37" s="35">
        <f t="shared" si="17"/>
        <v>0</v>
      </c>
      <c r="BP37" s="28"/>
      <c r="BQ37" s="28"/>
      <c r="BR37" s="28"/>
      <c r="BS37" s="28"/>
      <c r="BT37" s="29"/>
      <c r="BU37" s="29"/>
      <c r="BV37" s="29"/>
      <c r="BW37" s="29"/>
      <c r="BX37" s="30"/>
      <c r="BY37" s="27">
        <f t="shared" si="18"/>
        <v>0</v>
      </c>
      <c r="BZ37" s="26">
        <f t="shared" si="19"/>
        <v>0</v>
      </c>
      <c r="CA37" s="32">
        <f t="shared" si="20"/>
        <v>0</v>
      </c>
      <c r="CB37" s="72">
        <f t="shared" si="21"/>
        <v>0</v>
      </c>
      <c r="CC37" s="31"/>
      <c r="CD37" s="28"/>
      <c r="CE37" s="29"/>
      <c r="CF37" s="29"/>
      <c r="CG37" s="29"/>
      <c r="CH37" s="29"/>
      <c r="CI37" s="30"/>
      <c r="CJ37" s="27">
        <f t="shared" si="22"/>
        <v>0</v>
      </c>
      <c r="CK37" s="26">
        <f t="shared" si="23"/>
        <v>0</v>
      </c>
      <c r="CL37" s="23">
        <f t="shared" si="24"/>
        <v>0</v>
      </c>
      <c r="CM37" s="45">
        <f t="shared" si="25"/>
        <v>0</v>
      </c>
      <c r="IL37" s="79"/>
      <c r="IO37"/>
      <c r="IP37"/>
      <c r="IQ37"/>
    </row>
    <row r="38" spans="1:283" s="4" customFormat="1" hidden="1" x14ac:dyDescent="0.25">
      <c r="A38" s="33"/>
      <c r="B38" s="82"/>
      <c r="C38" s="83"/>
      <c r="D38" s="84"/>
      <c r="E38" s="148"/>
      <c r="F38" s="144"/>
      <c r="G38" s="86" t="str">
        <f>IF(AND(OR($G$2="Y",$H$2="Y"),I38&lt;5,J38&lt;5),IF(AND(I38=#REF!,J38=#REF!),#REF!+1,1),"")</f>
        <v/>
      </c>
      <c r="H38" s="87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88" t="str">
        <f>IF(ISNA(VLOOKUP(E38,SortLookup!$A$1:$B$5,2,FALSE))," ",VLOOKUP(E38,SortLookup!$A$1:$B$5,2,FALSE))</f>
        <v xml:space="preserve"> </v>
      </c>
      <c r="J38" s="89" t="str">
        <f>IF(ISNA(VLOOKUP(F38,SortLookup!$A$7:$B$11,2,FALSE))," ",VLOOKUP(F38,SortLookup!$A$7:$B$11,2,FALSE))</f>
        <v xml:space="preserve"> </v>
      </c>
      <c r="K38" s="58">
        <f t="shared" si="0"/>
        <v>0</v>
      </c>
      <c r="L38" s="59">
        <f>AB38+AO38+BA38+BL38+BY38+CJ38+CU37+DF37+DQ37+EB37+EM37+EX37+FI37+FT37+GE37+GP37+HA37+HL37+HW37+IH37</f>
        <v>0</v>
      </c>
      <c r="M38" s="36">
        <f>AD38+AQ38+BC38+BN38+CA38+CL38+CW37+DH37+DS37+ED37+EO37+EZ37+FK37+FV37+GG37+GR37+HC37+HN37+HY37+IJ37</f>
        <v>0</v>
      </c>
      <c r="N38" s="37">
        <f t="shared" si="1"/>
        <v>0</v>
      </c>
      <c r="O38" s="60">
        <f>W38+AJ38+AV38+BG38+BT38+CE38+CP37+DA37+DL37+DW37+EH37+ES37+FD37+FO37+FZ37+GK37+GV37+HG37+HR37+IC37</f>
        <v>0</v>
      </c>
      <c r="P38" s="90"/>
      <c r="Q38" s="91"/>
      <c r="R38" s="91"/>
      <c r="S38" s="91"/>
      <c r="T38" s="91"/>
      <c r="U38" s="91"/>
      <c r="V38" s="91"/>
      <c r="W38" s="92"/>
      <c r="X38" s="92"/>
      <c r="Y38" s="92"/>
      <c r="Z38" s="92"/>
      <c r="AA38" s="93"/>
      <c r="AB38" s="40">
        <f t="shared" si="2"/>
        <v>0</v>
      </c>
      <c r="AC38" s="37">
        <f t="shared" si="3"/>
        <v>0</v>
      </c>
      <c r="AD38" s="36">
        <f t="shared" si="4"/>
        <v>0</v>
      </c>
      <c r="AE38" s="94">
        <f t="shared" si="5"/>
        <v>0</v>
      </c>
      <c r="AF38" s="90"/>
      <c r="AG38" s="91"/>
      <c r="AH38" s="91"/>
      <c r="AI38" s="91"/>
      <c r="AJ38" s="92"/>
      <c r="AK38" s="92"/>
      <c r="AL38" s="92"/>
      <c r="AM38" s="92"/>
      <c r="AN38" s="93"/>
      <c r="AO38" s="40">
        <f t="shared" si="6"/>
        <v>0</v>
      </c>
      <c r="AP38" s="37">
        <f t="shared" si="7"/>
        <v>0</v>
      </c>
      <c r="AQ38" s="36">
        <f t="shared" si="8"/>
        <v>0</v>
      </c>
      <c r="AR38" s="94">
        <f t="shared" si="9"/>
        <v>0</v>
      </c>
      <c r="AS38" s="90"/>
      <c r="AT38" s="91"/>
      <c r="AU38" s="91"/>
      <c r="AV38" s="92"/>
      <c r="AW38" s="92"/>
      <c r="AX38" s="92"/>
      <c r="AY38" s="29"/>
      <c r="AZ38" s="30"/>
      <c r="BA38" s="27">
        <f t="shared" si="10"/>
        <v>0</v>
      </c>
      <c r="BB38" s="26">
        <f t="shared" si="11"/>
        <v>0</v>
      </c>
      <c r="BC38" s="23">
        <f t="shared" si="12"/>
        <v>0</v>
      </c>
      <c r="BD38" s="45">
        <f t="shared" si="13"/>
        <v>0</v>
      </c>
      <c r="BE38" s="27"/>
      <c r="BF38" s="43"/>
      <c r="BG38" s="29"/>
      <c r="BH38" s="29"/>
      <c r="BI38" s="29"/>
      <c r="BJ38" s="29"/>
      <c r="BK38" s="30"/>
      <c r="BL38" s="40">
        <f t="shared" si="14"/>
        <v>0</v>
      </c>
      <c r="BM38" s="37">
        <f t="shared" si="15"/>
        <v>0</v>
      </c>
      <c r="BN38" s="36">
        <f t="shared" si="16"/>
        <v>0</v>
      </c>
      <c r="BO38" s="35">
        <f t="shared" si="17"/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si="18"/>
        <v>0</v>
      </c>
      <c r="BZ38" s="26">
        <f t="shared" si="19"/>
        <v>0</v>
      </c>
      <c r="CA38" s="32">
        <f t="shared" si="20"/>
        <v>0</v>
      </c>
      <c r="CB38" s="72">
        <f t="shared" si="21"/>
        <v>0</v>
      </c>
      <c r="CC38" s="31"/>
      <c r="CD38" s="28"/>
      <c r="CE38" s="29"/>
      <c r="CF38" s="29"/>
      <c r="CG38" s="29"/>
      <c r="CH38" s="29"/>
      <c r="CI38" s="30"/>
      <c r="CJ38" s="27">
        <f t="shared" si="22"/>
        <v>0</v>
      </c>
      <c r="CK38" s="26">
        <f t="shared" si="23"/>
        <v>0</v>
      </c>
      <c r="CL38" s="23">
        <f t="shared" si="24"/>
        <v>0</v>
      </c>
      <c r="CM38" s="45">
        <f t="shared" si="25"/>
        <v>0</v>
      </c>
      <c r="IL38" s="79"/>
    </row>
    <row r="39" spans="1:283" s="4" customFormat="1" hidden="1" x14ac:dyDescent="0.25">
      <c r="A39" s="33"/>
      <c r="B39" s="63"/>
      <c r="C39" s="25"/>
      <c r="D39" s="64"/>
      <c r="E39" s="147"/>
      <c r="F39" s="143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58">
        <f t="shared" si="0"/>
        <v>0</v>
      </c>
      <c r="L39" s="59">
        <f>AB39+AO39+BA39+BL39+BY39+CJ39+CU39+DF39+DQ39+EB39+EM39+EX39+FI39+FT39+GE39+GP39+HA39+HL39+HW39+IH39</f>
        <v>0</v>
      </c>
      <c r="M39" s="36">
        <f>AD39+AQ39+BC39+BN39+CA39+CL39+CW39+DH39+DS39+ED39+EO39+EZ39+FK39+FV39+GG39+GR39+HC39+HN39+HY39+IJ39</f>
        <v>0</v>
      </c>
      <c r="N39" s="37">
        <f t="shared" si="1"/>
        <v>0</v>
      </c>
      <c r="O39" s="60">
        <f>W39+AJ39+AV39+BG39+BT39+CE39+CP39+DA39+DL39+DW39+EH39+ES39+FD39+FO39+FZ39+GK39+GV39+HG39+HR39+IC39</f>
        <v>0</v>
      </c>
      <c r="P39" s="31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30"/>
      <c r="AB39" s="27">
        <f t="shared" si="2"/>
        <v>0</v>
      </c>
      <c r="AC39" s="26">
        <f t="shared" si="3"/>
        <v>0</v>
      </c>
      <c r="AD39" s="23">
        <f t="shared" si="4"/>
        <v>0</v>
      </c>
      <c r="AE39" s="45">
        <f t="shared" si="5"/>
        <v>0</v>
      </c>
      <c r="AF39" s="31"/>
      <c r="AG39" s="28"/>
      <c r="AH39" s="28"/>
      <c r="AI39" s="28"/>
      <c r="AJ39" s="29"/>
      <c r="AK39" s="29"/>
      <c r="AL39" s="29"/>
      <c r="AM39" s="29"/>
      <c r="AN39" s="30"/>
      <c r="AO39" s="27">
        <f t="shared" si="6"/>
        <v>0</v>
      </c>
      <c r="AP39" s="26">
        <f t="shared" si="7"/>
        <v>0</v>
      </c>
      <c r="AQ39" s="23">
        <f t="shared" si="8"/>
        <v>0</v>
      </c>
      <c r="AR39" s="45">
        <f t="shared" si="9"/>
        <v>0</v>
      </c>
      <c r="AS39" s="31"/>
      <c r="AT39" s="28"/>
      <c r="AU39" s="28"/>
      <c r="AV39" s="29"/>
      <c r="AW39" s="29"/>
      <c r="AX39" s="29"/>
      <c r="AY39" s="29"/>
      <c r="AZ39" s="30"/>
      <c r="BA39" s="27">
        <f t="shared" si="10"/>
        <v>0</v>
      </c>
      <c r="BB39" s="26">
        <f t="shared" si="11"/>
        <v>0</v>
      </c>
      <c r="BC39" s="23">
        <f t="shared" si="12"/>
        <v>0</v>
      </c>
      <c r="BD39" s="45">
        <f t="shared" si="13"/>
        <v>0</v>
      </c>
      <c r="BE39" s="27"/>
      <c r="BF39" s="43"/>
      <c r="BG39" s="29"/>
      <c r="BH39" s="29"/>
      <c r="BI39" s="29"/>
      <c r="BJ39" s="29"/>
      <c r="BK39" s="30"/>
      <c r="BL39" s="40">
        <f t="shared" si="14"/>
        <v>0</v>
      </c>
      <c r="BM39" s="37">
        <f t="shared" si="15"/>
        <v>0</v>
      </c>
      <c r="BN39" s="36">
        <f t="shared" si="16"/>
        <v>0</v>
      </c>
      <c r="BO39" s="35">
        <f t="shared" si="17"/>
        <v>0</v>
      </c>
      <c r="BP39" s="31"/>
      <c r="BQ39" s="28"/>
      <c r="BR39" s="28"/>
      <c r="BS39" s="28"/>
      <c r="BT39" s="29"/>
      <c r="BU39" s="29"/>
      <c r="BV39" s="29"/>
      <c r="BW39" s="29"/>
      <c r="BX39" s="30"/>
      <c r="BY39" s="27">
        <f t="shared" si="18"/>
        <v>0</v>
      </c>
      <c r="BZ39" s="26">
        <f t="shared" si="19"/>
        <v>0</v>
      </c>
      <c r="CA39" s="32">
        <f t="shared" si="20"/>
        <v>0</v>
      </c>
      <c r="CB39" s="72">
        <f t="shared" si="21"/>
        <v>0</v>
      </c>
      <c r="CC39" s="31"/>
      <c r="CD39" s="28"/>
      <c r="CE39" s="29"/>
      <c r="CF39" s="29"/>
      <c r="CG39" s="29"/>
      <c r="CH39" s="29"/>
      <c r="CI39" s="30"/>
      <c r="CJ39" s="27">
        <f t="shared" si="22"/>
        <v>0</v>
      </c>
      <c r="CK39" s="26">
        <f t="shared" si="23"/>
        <v>0</v>
      </c>
      <c r="CL39" s="23">
        <f t="shared" si="24"/>
        <v>0</v>
      </c>
      <c r="CM39" s="45">
        <f t="shared" si="25"/>
        <v>0</v>
      </c>
      <c r="IL39" s="79"/>
      <c r="IM39"/>
      <c r="IN39"/>
    </row>
    <row r="40" spans="1:283" s="4" customFormat="1" hidden="1" x14ac:dyDescent="0.25">
      <c r="A40" s="33"/>
      <c r="B40" s="63"/>
      <c r="C40" s="25"/>
      <c r="D40" s="64"/>
      <c r="E40" s="147"/>
      <c r="F40" s="143"/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0"/>
        <v>0</v>
      </c>
      <c r="L40" s="59">
        <f>AB40+AO40+BA40+BL40+BY40+CJ40+CU40+DF40+DQ40+EB40+EM40+EX40+FI40+FT40+GE40+GP40+HA40+HL40+HW40+IH40</f>
        <v>0</v>
      </c>
      <c r="M40" s="36">
        <f>AD40+AQ40+BC40+BN40+CA40+CL40+CW40+DH40+DS40+ED40+EO40+EZ40+FK40+FV40+GG40+GR40+HC40+HN40+HY40+IJ40</f>
        <v>0</v>
      </c>
      <c r="N40" s="37">
        <f t="shared" si="1"/>
        <v>0</v>
      </c>
      <c r="O40" s="60">
        <f>W40+AJ40+AV40+BG40+BT40+CE40+CP40+DA40+DL40+DW40+EH40+ES40+FD40+FO40+FZ40+GK40+GV40+HG40+HR40+IC40</f>
        <v>0</v>
      </c>
      <c r="P40" s="31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30"/>
      <c r="AB40" s="27">
        <f t="shared" si="2"/>
        <v>0</v>
      </c>
      <c r="AC40" s="26">
        <f t="shared" si="3"/>
        <v>0</v>
      </c>
      <c r="AD40" s="23">
        <f t="shared" si="4"/>
        <v>0</v>
      </c>
      <c r="AE40" s="45">
        <f t="shared" si="5"/>
        <v>0</v>
      </c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6"/>
        <v>0</v>
      </c>
      <c r="AP40" s="26">
        <f t="shared" si="7"/>
        <v>0</v>
      </c>
      <c r="AQ40" s="23">
        <f t="shared" si="8"/>
        <v>0</v>
      </c>
      <c r="AR40" s="45">
        <f t="shared" si="9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10"/>
        <v>0</v>
      </c>
      <c r="BB40" s="26">
        <f t="shared" si="11"/>
        <v>0</v>
      </c>
      <c r="BC40" s="23">
        <f t="shared" si="12"/>
        <v>0</v>
      </c>
      <c r="BD40" s="45">
        <f t="shared" si="13"/>
        <v>0</v>
      </c>
      <c r="BE40" s="27"/>
      <c r="BF40" s="43"/>
      <c r="BG40" s="29"/>
      <c r="BH40" s="29"/>
      <c r="BI40" s="29"/>
      <c r="BJ40" s="29"/>
      <c r="BK40" s="30"/>
      <c r="BL40" s="40">
        <f t="shared" si="14"/>
        <v>0</v>
      </c>
      <c r="BM40" s="37">
        <f t="shared" si="15"/>
        <v>0</v>
      </c>
      <c r="BN40" s="36">
        <f t="shared" si="16"/>
        <v>0</v>
      </c>
      <c r="BO40" s="35">
        <f t="shared" si="17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18"/>
        <v>0</v>
      </c>
      <c r="BZ40" s="26">
        <f t="shared" si="19"/>
        <v>0</v>
      </c>
      <c r="CA40" s="32">
        <f t="shared" si="20"/>
        <v>0</v>
      </c>
      <c r="CB40" s="72">
        <f t="shared" si="21"/>
        <v>0</v>
      </c>
      <c r="CC40" s="31"/>
      <c r="CD40" s="28"/>
      <c r="CE40" s="29"/>
      <c r="CF40" s="29"/>
      <c r="CG40" s="29"/>
      <c r="CH40" s="29"/>
      <c r="CI40" s="30"/>
      <c r="CJ40" s="27">
        <f t="shared" si="22"/>
        <v>0</v>
      </c>
      <c r="CK40" s="26">
        <f t="shared" si="23"/>
        <v>0</v>
      </c>
      <c r="CL40" s="23">
        <f t="shared" si="24"/>
        <v>0</v>
      </c>
      <c r="CM40" s="45">
        <f t="shared" si="25"/>
        <v>0</v>
      </c>
      <c r="IL40" s="79"/>
      <c r="IM40"/>
      <c r="IN40"/>
      <c r="IQ40"/>
    </row>
    <row r="41" spans="1:283" s="4" customFormat="1" hidden="1" x14ac:dyDescent="0.25">
      <c r="A41" s="33"/>
      <c r="B41" s="63"/>
      <c r="C41" s="25"/>
      <c r="D41" s="64"/>
      <c r="E41" s="147"/>
      <c r="F41" s="143"/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58">
        <f t="shared" si="0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1"/>
        <v>0</v>
      </c>
      <c r="O41" s="60">
        <f>W41+AJ41+AV41+BG41+BT41+CE41+CP41+DA41+DL41+DW41+EH41+ES41+FD41+FO41+FZ41+GK41+GV41+HG41+HR41+IC41</f>
        <v>0</v>
      </c>
      <c r="P41" s="31"/>
      <c r="Q41" s="28"/>
      <c r="R41" s="28"/>
      <c r="S41" s="28"/>
      <c r="T41" s="28"/>
      <c r="U41" s="28"/>
      <c r="V41" s="28"/>
      <c r="W41" s="29"/>
      <c r="X41" s="29"/>
      <c r="Y41" s="29"/>
      <c r="Z41" s="29"/>
      <c r="AA41" s="30"/>
      <c r="AB41" s="27">
        <f t="shared" si="2"/>
        <v>0</v>
      </c>
      <c r="AC41" s="26">
        <f t="shared" si="3"/>
        <v>0</v>
      </c>
      <c r="AD41" s="23">
        <f t="shared" si="4"/>
        <v>0</v>
      </c>
      <c r="AE41" s="45">
        <f t="shared" si="5"/>
        <v>0</v>
      </c>
      <c r="AF41" s="31"/>
      <c r="AG41" s="28"/>
      <c r="AH41" s="28"/>
      <c r="AI41" s="28"/>
      <c r="AJ41" s="29"/>
      <c r="AK41" s="29"/>
      <c r="AL41" s="29"/>
      <c r="AM41" s="29"/>
      <c r="AN41" s="30"/>
      <c r="AO41" s="27">
        <f t="shared" si="6"/>
        <v>0</v>
      </c>
      <c r="AP41" s="26">
        <f t="shared" si="7"/>
        <v>0</v>
      </c>
      <c r="AQ41" s="23">
        <f t="shared" si="8"/>
        <v>0</v>
      </c>
      <c r="AR41" s="45">
        <f t="shared" si="9"/>
        <v>0</v>
      </c>
      <c r="AS41" s="31"/>
      <c r="AT41" s="28"/>
      <c r="AU41" s="28"/>
      <c r="AV41" s="29"/>
      <c r="AW41" s="29"/>
      <c r="AX41" s="29"/>
      <c r="AY41" s="29"/>
      <c r="AZ41" s="30"/>
      <c r="BA41" s="27">
        <f t="shared" si="10"/>
        <v>0</v>
      </c>
      <c r="BB41" s="26">
        <f t="shared" si="11"/>
        <v>0</v>
      </c>
      <c r="BC41" s="23">
        <f t="shared" si="12"/>
        <v>0</v>
      </c>
      <c r="BD41" s="45">
        <f t="shared" si="13"/>
        <v>0</v>
      </c>
      <c r="BE41" s="27"/>
      <c r="BF41" s="43"/>
      <c r="BG41" s="29"/>
      <c r="BH41" s="29"/>
      <c r="BI41" s="29"/>
      <c r="BJ41" s="29"/>
      <c r="BK41" s="30"/>
      <c r="BL41" s="40">
        <f t="shared" si="14"/>
        <v>0</v>
      </c>
      <c r="BM41" s="37">
        <f t="shared" si="15"/>
        <v>0</v>
      </c>
      <c r="BN41" s="36">
        <f t="shared" si="16"/>
        <v>0</v>
      </c>
      <c r="BO41" s="35">
        <f t="shared" si="17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18"/>
        <v>0</v>
      </c>
      <c r="BZ41" s="26">
        <f t="shared" si="19"/>
        <v>0</v>
      </c>
      <c r="CA41" s="32">
        <f t="shared" si="20"/>
        <v>0</v>
      </c>
      <c r="CB41" s="72">
        <f t="shared" si="21"/>
        <v>0</v>
      </c>
      <c r="CC41" s="31"/>
      <c r="CD41" s="28"/>
      <c r="CE41" s="29"/>
      <c r="CF41" s="29"/>
      <c r="CG41" s="29"/>
      <c r="CH41" s="29"/>
      <c r="CI41" s="30"/>
      <c r="CJ41" s="27">
        <f t="shared" si="22"/>
        <v>0</v>
      </c>
      <c r="CK41" s="26">
        <f t="shared" si="23"/>
        <v>0</v>
      </c>
      <c r="CL41" s="23">
        <f t="shared" si="24"/>
        <v>0</v>
      </c>
      <c r="CM41" s="45">
        <f t="shared" si="25"/>
        <v>0</v>
      </c>
      <c r="IL41" s="79"/>
    </row>
    <row r="42" spans="1:283" s="4" customFormat="1" ht="13.8" hidden="1" thickBot="1" x14ac:dyDescent="0.3">
      <c r="A42" s="33"/>
      <c r="B42" s="95"/>
      <c r="C42" s="96"/>
      <c r="D42" s="97"/>
      <c r="E42" s="149"/>
      <c r="F42" s="145"/>
      <c r="G42" s="99" t="str">
        <f>IF(AND(OR($G$2="Y",$H$2="Y"),I42&lt;5,J42&lt;5),IF(AND(I42=#REF!,J42=#REF!),#REF!+1,1),"")</f>
        <v/>
      </c>
      <c r="H42" s="100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101" t="str">
        <f>IF(ISNA(VLOOKUP(E42,SortLookup!$A$1:$B$5,2,FALSE))," ",VLOOKUP(E42,SortLookup!$A$1:$B$5,2,FALSE))</f>
        <v xml:space="preserve"> </v>
      </c>
      <c r="J42" s="102" t="str">
        <f>IF(ISNA(VLOOKUP(F42,SortLookup!$A$7:$B$11,2,FALSE))," ",VLOOKUP(F42,SortLookup!$A$7:$B$11,2,FALSE))</f>
        <v xml:space="preserve"> </v>
      </c>
      <c r="K42" s="103">
        <f>L42+M42+O42</f>
        <v>0</v>
      </c>
      <c r="L42" s="104">
        <f>AB42+AO42+BA42+BL42+BY42+CJ42+CU42+DF42+DQ42+EB42+EM42+EX42+FI42+FT42+GE42+GP42+HA42+HL42+HW42+IH42</f>
        <v>0</v>
      </c>
      <c r="M42" s="105">
        <f>AD42+AQ42+BC42+BN42+CA42+CL42+CW42+DH42+DS42+ED42+EO42+EZ42+FK42+FV42+GG42+GR42+HC42+HN42+HY42+IJ42</f>
        <v>0</v>
      </c>
      <c r="N42" s="106">
        <f>O42</f>
        <v>0</v>
      </c>
      <c r="O42" s="107">
        <f>W42+AJ42+AV42+BG42+BT42+CE42+CP42+DA42+DL42+DW42+EH42+ES42+FD42+FO42+FZ42+GK42+GV42+HG42+HR42+IC42</f>
        <v>0</v>
      </c>
      <c r="P42" s="108"/>
      <c r="Q42" s="109"/>
      <c r="R42" s="109"/>
      <c r="S42" s="109"/>
      <c r="T42" s="109"/>
      <c r="U42" s="109"/>
      <c r="V42" s="109"/>
      <c r="W42" s="110"/>
      <c r="X42" s="110"/>
      <c r="Y42" s="110"/>
      <c r="Z42" s="110"/>
      <c r="AA42" s="111"/>
      <c r="AB42" s="112">
        <f>P42+Q42+R42+S42+T42+U42+V42</f>
        <v>0</v>
      </c>
      <c r="AC42" s="106">
        <f>W42</f>
        <v>0</v>
      </c>
      <c r="AD42" s="105">
        <f>(X42*3)+(Y42*10)+(Z42*5)+(AA42*20)</f>
        <v>0</v>
      </c>
      <c r="AE42" s="113">
        <f>AB42+AC42+AD42</f>
        <v>0</v>
      </c>
      <c r="AF42" s="108"/>
      <c r="AG42" s="109"/>
      <c r="AH42" s="109"/>
      <c r="AI42" s="109"/>
      <c r="AJ42" s="110"/>
      <c r="AK42" s="110"/>
      <c r="AL42" s="110"/>
      <c r="AM42" s="110"/>
      <c r="AN42" s="111"/>
      <c r="AO42" s="112">
        <f>AF42+AG42+AH42+AI42</f>
        <v>0</v>
      </c>
      <c r="AP42" s="106">
        <f>AJ42</f>
        <v>0</v>
      </c>
      <c r="AQ42" s="105">
        <f>(AK42*3)+(AL42*10)+(AM42*5)+(AN42*20)</f>
        <v>0</v>
      </c>
      <c r="AR42" s="113">
        <f>AO42+AP42+AQ42</f>
        <v>0</v>
      </c>
      <c r="AS42" s="108"/>
      <c r="AT42" s="109"/>
      <c r="AU42" s="109"/>
      <c r="AV42" s="110"/>
      <c r="AW42" s="110"/>
      <c r="AX42" s="110"/>
      <c r="AY42" s="110"/>
      <c r="AZ42" s="111"/>
      <c r="BA42" s="112">
        <f>AS42+AT42+AU42</f>
        <v>0</v>
      </c>
      <c r="BB42" s="106">
        <f>AV42</f>
        <v>0</v>
      </c>
      <c r="BC42" s="105">
        <f>(AW42*3)+(AX42*10)+(AY42*5)+(AZ42*20)</f>
        <v>0</v>
      </c>
      <c r="BD42" s="113">
        <f>BA42+BB42+BC42</f>
        <v>0</v>
      </c>
      <c r="BE42" s="112"/>
      <c r="BF42" s="135"/>
      <c r="BG42" s="110"/>
      <c r="BH42" s="110"/>
      <c r="BI42" s="110"/>
      <c r="BJ42" s="110"/>
      <c r="BK42" s="111"/>
      <c r="BL42" s="112">
        <f>BE42+BF42</f>
        <v>0</v>
      </c>
      <c r="BM42" s="106">
        <f>BG42/2</f>
        <v>0</v>
      </c>
      <c r="BN42" s="105">
        <f>(BH42*3)+(BI42*5)+(BJ42*5)+(BK42*20)</f>
        <v>0</v>
      </c>
      <c r="BO42" s="136">
        <f>BL42+BM42+BN42</f>
        <v>0</v>
      </c>
      <c r="BP42" s="108"/>
      <c r="BQ42" s="28"/>
      <c r="BR42" s="28"/>
      <c r="BS42" s="28"/>
      <c r="BT42" s="29"/>
      <c r="BU42" s="29"/>
      <c r="BV42" s="29"/>
      <c r="BW42" s="29"/>
      <c r="BX42" s="30"/>
      <c r="BY42" s="27">
        <f>BP42+BQ42+BR42+BS42</f>
        <v>0</v>
      </c>
      <c r="BZ42" s="26">
        <f>BT42</f>
        <v>0</v>
      </c>
      <c r="CA42" s="32">
        <f>(BU42*3)+(BV42*10)+(BW42*5)+(BX42*20)</f>
        <v>0</v>
      </c>
      <c r="CB42" s="72">
        <f>BY42+BZ42+CA42</f>
        <v>0</v>
      </c>
      <c r="CC42" s="31"/>
      <c r="CD42" s="28"/>
      <c r="CE42" s="29"/>
      <c r="CF42" s="29"/>
      <c r="CG42" s="29"/>
      <c r="CH42" s="29"/>
      <c r="CI42" s="30"/>
      <c r="CJ42" s="27">
        <f>CC42+CD42</f>
        <v>0</v>
      </c>
      <c r="CK42" s="26">
        <f>CE42</f>
        <v>0</v>
      </c>
      <c r="CL42" s="23">
        <f>(CF42*3)+(CG42*10)+(CH42*5)+(CI42*20)</f>
        <v>0</v>
      </c>
      <c r="CM42" s="45">
        <f>CJ42+CK42+CL42</f>
        <v>0</v>
      </c>
      <c r="CN42" s="1"/>
      <c r="CO42" s="1"/>
      <c r="CP42" s="2"/>
      <c r="CQ42" s="2"/>
      <c r="CR42" s="2"/>
      <c r="CS42" s="2"/>
      <c r="CT42" s="2"/>
      <c r="CU42" s="61"/>
      <c r="CV42" s="13"/>
      <c r="CW42" s="6"/>
      <c r="CX42" s="38"/>
      <c r="CY42" s="1"/>
      <c r="CZ42" s="1"/>
      <c r="DA42" s="2"/>
      <c r="DB42" s="2"/>
      <c r="DC42" s="2"/>
      <c r="DD42" s="2"/>
      <c r="DE42" s="2"/>
      <c r="DF42" s="61"/>
      <c r="DG42" s="13"/>
      <c r="DH42" s="6"/>
      <c r="DI42" s="38"/>
      <c r="DJ42" s="1"/>
      <c r="DK42" s="1"/>
      <c r="DL42" s="2"/>
      <c r="DM42" s="2"/>
      <c r="DN42" s="2"/>
      <c r="DO42" s="2"/>
      <c r="DP42" s="2"/>
      <c r="DQ42" s="61"/>
      <c r="DR42" s="13"/>
      <c r="DS42" s="6"/>
      <c r="DT42" s="38"/>
      <c r="DU42" s="1"/>
      <c r="DV42" s="1"/>
      <c r="DW42" s="2"/>
      <c r="DX42" s="2"/>
      <c r="DY42" s="2"/>
      <c r="DZ42" s="2"/>
      <c r="EA42" s="2"/>
      <c r="EB42" s="61"/>
      <c r="EC42" s="13"/>
      <c r="ED42" s="6"/>
      <c r="EE42" s="38"/>
      <c r="EF42" s="1"/>
      <c r="EG42" s="1"/>
      <c r="EH42" s="2"/>
      <c r="EI42" s="2"/>
      <c r="EJ42" s="2"/>
      <c r="EK42" s="2"/>
      <c r="EL42" s="2"/>
      <c r="EM42" s="61"/>
      <c r="EN42" s="13"/>
      <c r="EO42" s="6"/>
      <c r="EP42" s="38"/>
      <c r="EQ42" s="1"/>
      <c r="ER42" s="1"/>
      <c r="ES42" s="2"/>
      <c r="ET42" s="2"/>
      <c r="EU42" s="2"/>
      <c r="EV42" s="2"/>
      <c r="EW42" s="2"/>
      <c r="EX42" s="61"/>
      <c r="EY42" s="13"/>
      <c r="EZ42" s="6"/>
      <c r="FA42" s="38"/>
      <c r="FB42" s="1"/>
      <c r="FC42" s="1"/>
      <c r="FD42" s="2"/>
      <c r="FE42" s="2"/>
      <c r="FF42" s="2"/>
      <c r="FG42" s="2"/>
      <c r="FH42" s="2"/>
      <c r="FI42" s="61"/>
      <c r="FJ42" s="13"/>
      <c r="FK42" s="6"/>
      <c r="FL42" s="38"/>
      <c r="FM42" s="1"/>
      <c r="FN42" s="1"/>
      <c r="FO42" s="2"/>
      <c r="FP42" s="2"/>
      <c r="FQ42" s="2"/>
      <c r="FR42" s="2"/>
      <c r="FS42" s="2"/>
      <c r="FT42" s="61"/>
      <c r="FU42" s="13"/>
      <c r="FV42" s="6"/>
      <c r="FW42" s="38"/>
      <c r="FX42" s="1"/>
      <c r="FY42" s="1"/>
      <c r="FZ42" s="2"/>
      <c r="GA42" s="2"/>
      <c r="GB42" s="2"/>
      <c r="GC42" s="2"/>
      <c r="GD42" s="2"/>
      <c r="GE42" s="61"/>
      <c r="GF42" s="13"/>
      <c r="GG42" s="6"/>
      <c r="GH42" s="38"/>
      <c r="GI42" s="1"/>
      <c r="GJ42" s="1"/>
      <c r="GK42" s="2"/>
      <c r="GL42" s="2"/>
      <c r="GM42" s="2"/>
      <c r="GN42" s="2"/>
      <c r="GO42" s="2"/>
      <c r="GP42" s="61"/>
      <c r="GQ42" s="13"/>
      <c r="GR42" s="6"/>
      <c r="GS42" s="38"/>
      <c r="GT42" s="1"/>
      <c r="GU42" s="1"/>
      <c r="GV42" s="2"/>
      <c r="GW42" s="2"/>
      <c r="GX42" s="2"/>
      <c r="GY42" s="2"/>
      <c r="GZ42" s="2"/>
      <c r="HA42" s="61"/>
      <c r="HB42" s="13"/>
      <c r="HC42" s="6"/>
      <c r="HD42" s="38"/>
      <c r="HE42" s="1"/>
      <c r="HF42" s="1"/>
      <c r="HG42" s="2"/>
      <c r="HH42" s="2"/>
      <c r="HI42" s="2"/>
      <c r="HJ42" s="2"/>
      <c r="HK42" s="2"/>
      <c r="HL42" s="61"/>
      <c r="HM42" s="13"/>
      <c r="HN42" s="6"/>
      <c r="HO42" s="38"/>
      <c r="HP42" s="1"/>
      <c r="HQ42" s="1"/>
      <c r="HR42" s="2"/>
      <c r="HS42" s="2"/>
      <c r="HT42" s="2"/>
      <c r="HU42" s="2"/>
      <c r="HV42" s="2"/>
      <c r="HW42" s="61"/>
      <c r="HX42" s="13"/>
      <c r="HY42" s="6"/>
      <c r="HZ42" s="38"/>
      <c r="IA42" s="1"/>
      <c r="IB42" s="1"/>
      <c r="IC42" s="2"/>
      <c r="ID42" s="2"/>
      <c r="IE42" s="2"/>
      <c r="IF42" s="2"/>
      <c r="IG42" s="2"/>
      <c r="IH42" s="61"/>
      <c r="II42" s="13"/>
      <c r="IJ42" s="6"/>
      <c r="IK42" s="38"/>
      <c r="IL42" s="79"/>
      <c r="IM42"/>
      <c r="IN42"/>
    </row>
    <row r="43" spans="1:283" s="4" customFormat="1" hidden="1" x14ac:dyDescent="0.25">
      <c r="A43" s="33"/>
      <c r="B43" s="82"/>
      <c r="C43" s="83"/>
      <c r="D43" s="84"/>
      <c r="E43" s="84"/>
      <c r="F43" s="85"/>
      <c r="G43" s="86" t="str">
        <f>IF(AND(OR($G$2="Y",$H$2="Y"),I43&lt;5,J43&lt;5),IF(AND(I43=#REF!,J43=#REF!),#REF!+1,1),"")</f>
        <v/>
      </c>
      <c r="H43" s="87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88" t="str">
        <f>IF(ISNA(VLOOKUP(E43,SortLookup!$A$1:$B$5,2,FALSE))," ",VLOOKUP(E43,SortLookup!$A$1:$B$5,2,FALSE))</f>
        <v xml:space="preserve"> </v>
      </c>
      <c r="J43" s="89" t="str">
        <f>IF(ISNA(VLOOKUP(F43,SortLookup!$A$7:$B$11,2,FALSE))," ",VLOOKUP(F43,SortLookup!$A$7:$B$11,2,FALSE))</f>
        <v xml:space="preserve"> </v>
      </c>
      <c r="K43" s="58" t="e">
        <f t="shared" ref="K43:K53" si="26">L43+M43+O43</f>
        <v>#REF!</v>
      </c>
      <c r="L43" s="59" t="e">
        <f>AB43+AO43+BA43+BL43+BY43+CJ43+#REF!+#REF!+#REF!+#REF!+#REF!+#REF!+#REF!+#REF!+#REF!+#REF!+#REF!+#REF!+#REF!+#REF!</f>
        <v>#REF!</v>
      </c>
      <c r="M43" s="36" t="e">
        <f>AD43+AQ43+BC43+BN43+CA43+CL43+#REF!+#REF!+#REF!+#REF!+#REF!+#REF!+#REF!+#REF!+#REF!+#REF!+#REF!+#REF!+#REF!+#REF!</f>
        <v>#REF!</v>
      </c>
      <c r="N43" s="37" t="e">
        <f t="shared" ref="N43:N53" si="27">O43</f>
        <v>#REF!</v>
      </c>
      <c r="O43" s="60" t="e">
        <f>W43+AJ43+AV43+BG43+BT43+CE43+#REF!+#REF!+#REF!+#REF!+#REF!+#REF!+#REF!+#REF!+#REF!+#REF!+#REF!+#REF!+#REF!+#REF!</f>
        <v>#REF!</v>
      </c>
      <c r="P43" s="90"/>
      <c r="Q43" s="91"/>
      <c r="R43" s="91"/>
      <c r="S43" s="91"/>
      <c r="T43" s="91"/>
      <c r="U43" s="91"/>
      <c r="V43" s="91"/>
      <c r="W43" s="92"/>
      <c r="X43" s="92"/>
      <c r="Y43" s="92"/>
      <c r="Z43" s="92"/>
      <c r="AA43" s="93"/>
      <c r="AB43" s="40">
        <f t="shared" ref="AB43:AB53" si="28">P43+Q43+R43+S43+T43+U43+V43</f>
        <v>0</v>
      </c>
      <c r="AC43" s="37">
        <f t="shared" ref="AC43:AC53" si="29">W43</f>
        <v>0</v>
      </c>
      <c r="AD43" s="36">
        <f t="shared" ref="AD43:AD53" si="30">(X43*3)+(Y43*10)+(Z43*5)+(AA43*20)</f>
        <v>0</v>
      </c>
      <c r="AE43" s="94">
        <f t="shared" ref="AE43:AE53" si="31">AB43+AC43+AD43</f>
        <v>0</v>
      </c>
      <c r="AF43" s="90"/>
      <c r="AG43" s="91"/>
      <c r="AH43" s="91"/>
      <c r="AI43" s="91"/>
      <c r="AJ43" s="92"/>
      <c r="AK43" s="92"/>
      <c r="AL43" s="92"/>
      <c r="AM43" s="92"/>
      <c r="AN43" s="93"/>
      <c r="AO43" s="40">
        <f t="shared" ref="AO43:AO53" si="32">AF43+AG43+AH43+AI43</f>
        <v>0</v>
      </c>
      <c r="AP43" s="37">
        <f t="shared" ref="AP43:AP53" si="33">AJ43</f>
        <v>0</v>
      </c>
      <c r="AQ43" s="36">
        <f t="shared" ref="AQ43:AQ53" si="34">(AK43*3)+(AL43*10)+(AM43*5)+(AN43*20)</f>
        <v>0</v>
      </c>
      <c r="AR43" s="94">
        <f t="shared" ref="AR43:AR53" si="35">AO43+AP43+AQ43</f>
        <v>0</v>
      </c>
      <c r="AS43" s="90"/>
      <c r="AT43" s="91"/>
      <c r="AU43" s="91"/>
      <c r="AV43" s="92"/>
      <c r="AW43" s="92"/>
      <c r="AX43" s="92"/>
      <c r="AY43" s="92"/>
      <c r="AZ43" s="93"/>
      <c r="BA43" s="40">
        <f t="shared" ref="BA43:BA53" si="36">AS43+AT43+AU43</f>
        <v>0</v>
      </c>
      <c r="BB43" s="37">
        <f t="shared" ref="BB43:BB53" si="37">AV43</f>
        <v>0</v>
      </c>
      <c r="BC43" s="36">
        <f t="shared" ref="BC43:BC53" si="38">(AW43*3)+(AX43*10)+(AY43*5)+(AZ43*20)</f>
        <v>0</v>
      </c>
      <c r="BD43" s="94">
        <f t="shared" ref="BD43:BD53" si="39">BA43+BB43+BC43</f>
        <v>0</v>
      </c>
      <c r="BE43" s="40"/>
      <c r="BF43" s="134"/>
      <c r="BG43" s="92"/>
      <c r="BH43" s="92"/>
      <c r="BI43" s="92"/>
      <c r="BJ43" s="92"/>
      <c r="BK43" s="93"/>
      <c r="BL43" s="40">
        <f t="shared" ref="BL43:BL53" si="40">BE43+BF43</f>
        <v>0</v>
      </c>
      <c r="BM43" s="37">
        <f t="shared" ref="BM43:BM53" si="41">BG43/2</f>
        <v>0</v>
      </c>
      <c r="BN43" s="36">
        <f t="shared" ref="BN43:BN53" si="42">(BH43*3)+(BI43*5)+(BJ43*5)+(BK43*20)</f>
        <v>0</v>
      </c>
      <c r="BO43" s="35">
        <f t="shared" ref="BO43:BO53" si="43">BL43+BM43+BN43</f>
        <v>0</v>
      </c>
      <c r="BP43" s="90"/>
      <c r="BQ43" s="28"/>
      <c r="BR43" s="28"/>
      <c r="BS43" s="28"/>
      <c r="BT43" s="29"/>
      <c r="BU43" s="29"/>
      <c r="BV43" s="29"/>
      <c r="BW43" s="29"/>
      <c r="BX43" s="30"/>
      <c r="BY43" s="27">
        <f t="shared" ref="BY43:BY53" si="44">BP43+BQ43+BR43+BS43</f>
        <v>0</v>
      </c>
      <c r="BZ43" s="26">
        <f t="shared" ref="BZ43:BZ53" si="45">BT43</f>
        <v>0</v>
      </c>
      <c r="CA43" s="32">
        <f t="shared" ref="CA43:CA53" si="46">(BU43*3)+(BV43*10)+(BW43*5)+(BX43*20)</f>
        <v>0</v>
      </c>
      <c r="CB43" s="72">
        <f t="shared" ref="CB43:CB53" si="47">BY43+BZ43+CA43</f>
        <v>0</v>
      </c>
      <c r="CC43" s="31"/>
      <c r="CD43" s="28"/>
      <c r="CE43" s="29"/>
      <c r="CF43" s="29"/>
      <c r="CG43" s="29"/>
      <c r="CH43" s="29"/>
      <c r="CI43" s="30"/>
      <c r="CJ43" s="27">
        <f t="shared" ref="CJ43:CJ53" si="48">CC43+CD43</f>
        <v>0</v>
      </c>
      <c r="CK43" s="26">
        <f t="shared" ref="CK43:CK53" si="49">CE43</f>
        <v>0</v>
      </c>
      <c r="CL43" s="23">
        <f t="shared" ref="CL43:CL53" si="50">(CF43*3)+(CG43*10)+(CH43*5)+(CI43*20)</f>
        <v>0</v>
      </c>
      <c r="CM43" s="45">
        <f t="shared" ref="CM43:CM53" si="51">CJ43+CK43+CL43</f>
        <v>0</v>
      </c>
      <c r="CN43" s="1"/>
      <c r="CO43" s="1"/>
      <c r="CP43" s="2"/>
      <c r="CQ43" s="2"/>
      <c r="CR43" s="2"/>
      <c r="CS43" s="2"/>
      <c r="CT43" s="2"/>
      <c r="CU43" s="61"/>
      <c r="CV43" s="13"/>
      <c r="CW43" s="6"/>
      <c r="CX43" s="38"/>
      <c r="CY43" s="1"/>
      <c r="CZ43" s="1"/>
      <c r="DA43" s="2"/>
      <c r="DB43" s="2"/>
      <c r="DC43" s="2"/>
      <c r="DD43" s="2"/>
      <c r="DE43" s="2"/>
      <c r="DF43" s="61"/>
      <c r="DG43" s="13"/>
      <c r="DH43" s="6"/>
      <c r="DI43" s="38"/>
      <c r="DJ43" s="1"/>
      <c r="DK43" s="1"/>
      <c r="DL43" s="2"/>
      <c r="DM43" s="2"/>
      <c r="DN43" s="2"/>
      <c r="DO43" s="2"/>
      <c r="DP43" s="2"/>
      <c r="DQ43" s="61"/>
      <c r="DR43" s="13"/>
      <c r="DS43" s="6"/>
      <c r="DT43" s="38"/>
      <c r="DU43" s="1"/>
      <c r="DV43" s="1"/>
      <c r="DW43" s="2"/>
      <c r="DX43" s="2"/>
      <c r="DY43" s="2"/>
      <c r="DZ43" s="2"/>
      <c r="EA43" s="2"/>
      <c r="EB43" s="61"/>
      <c r="EC43" s="13"/>
      <c r="ED43" s="6"/>
      <c r="EE43" s="38"/>
      <c r="EF43" s="1"/>
      <c r="EG43" s="1"/>
      <c r="EH43" s="2"/>
      <c r="EI43" s="2"/>
      <c r="EJ43" s="2"/>
      <c r="EK43" s="2"/>
      <c r="EL43" s="2"/>
      <c r="EM43" s="61"/>
      <c r="EN43" s="13"/>
      <c r="EO43" s="6"/>
      <c r="EP43" s="38"/>
      <c r="EQ43" s="1"/>
      <c r="ER43" s="1"/>
      <c r="ES43" s="2"/>
      <c r="ET43" s="2"/>
      <c r="EU43" s="2"/>
      <c r="EV43" s="2"/>
      <c r="EW43" s="2"/>
      <c r="EX43" s="61"/>
      <c r="EY43" s="13"/>
      <c r="EZ43" s="6"/>
      <c r="FA43" s="38"/>
      <c r="FB43" s="1"/>
      <c r="FC43" s="1"/>
      <c r="FD43" s="2"/>
      <c r="FE43" s="2"/>
      <c r="FF43" s="2"/>
      <c r="FG43" s="2"/>
      <c r="FH43" s="2"/>
      <c r="FI43" s="61"/>
      <c r="FJ43" s="13"/>
      <c r="FK43" s="6"/>
      <c r="FL43" s="38"/>
      <c r="FM43" s="1"/>
      <c r="FN43" s="1"/>
      <c r="FO43" s="2"/>
      <c r="FP43" s="2"/>
      <c r="FQ43" s="2"/>
      <c r="FR43" s="2"/>
      <c r="FS43" s="2"/>
      <c r="FT43" s="61"/>
      <c r="FU43" s="13"/>
      <c r="FV43" s="6"/>
      <c r="FW43" s="38"/>
      <c r="FX43" s="1"/>
      <c r="FY43" s="1"/>
      <c r="FZ43" s="2"/>
      <c r="GA43" s="2"/>
      <c r="GB43" s="2"/>
      <c r="GC43" s="2"/>
      <c r="GD43" s="2"/>
      <c r="GE43" s="61"/>
      <c r="GF43" s="13"/>
      <c r="GG43" s="6"/>
      <c r="GH43" s="38"/>
      <c r="GI43" s="1"/>
      <c r="GJ43" s="1"/>
      <c r="GK43" s="2"/>
      <c r="GL43" s="2"/>
      <c r="GM43" s="2"/>
      <c r="GN43" s="2"/>
      <c r="GO43" s="2"/>
      <c r="GP43" s="61"/>
      <c r="GQ43" s="13"/>
      <c r="GR43" s="6"/>
      <c r="GS43" s="38"/>
      <c r="GT43" s="1"/>
      <c r="GU43" s="1"/>
      <c r="GV43" s="2"/>
      <c r="GW43" s="2"/>
      <c r="GX43" s="2"/>
      <c r="GY43" s="2"/>
      <c r="GZ43" s="2"/>
      <c r="HA43" s="61"/>
      <c r="HB43" s="13"/>
      <c r="HC43" s="6"/>
      <c r="HD43" s="38"/>
      <c r="HE43" s="1"/>
      <c r="HF43" s="1"/>
      <c r="HG43" s="2"/>
      <c r="HH43" s="2"/>
      <c r="HI43" s="2"/>
      <c r="HJ43" s="2"/>
      <c r="HK43" s="2"/>
      <c r="HL43" s="61"/>
      <c r="HM43" s="13"/>
      <c r="HN43" s="6"/>
      <c r="HO43" s="38"/>
      <c r="HP43" s="1"/>
      <c r="HQ43" s="1"/>
      <c r="HR43" s="2"/>
      <c r="HS43" s="2"/>
      <c r="HT43" s="2"/>
      <c r="HU43" s="2"/>
      <c r="HV43" s="2"/>
      <c r="HW43" s="61"/>
      <c r="HX43" s="13"/>
      <c r="HY43" s="6"/>
      <c r="HZ43" s="38"/>
      <c r="IA43" s="1"/>
      <c r="IB43" s="1"/>
      <c r="IC43" s="2"/>
      <c r="ID43" s="2"/>
      <c r="IE43" s="2"/>
      <c r="IF43" s="2"/>
      <c r="IG43" s="2"/>
      <c r="IH43" s="61"/>
      <c r="II43" s="13"/>
      <c r="IJ43" s="6"/>
      <c r="IK43" s="38"/>
      <c r="IL43" s="79"/>
      <c r="IM43"/>
      <c r="IN43"/>
    </row>
    <row r="44" spans="1:283" s="4" customFormat="1" hidden="1" x14ac:dyDescent="0.25">
      <c r="A44" s="33"/>
      <c r="B44" s="63"/>
      <c r="C44" s="25"/>
      <c r="D44" s="64"/>
      <c r="E44" s="64"/>
      <c r="F44" s="65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26"/>
        <v>0</v>
      </c>
      <c r="L44" s="59">
        <f t="shared" ref="L44:L53" si="52">AB44+AO44+BA44+BL44+BY44+CJ44+CU43+DF43+DQ43+EB43+EM43+EX43+FI43+FT43+GE43+GP43+HA43+HL43+HW43+IH43</f>
        <v>0</v>
      </c>
      <c r="M44" s="36">
        <f t="shared" ref="M44:M53" si="53">AD44+AQ44+BC44+BN44+CA44+CL44+CW43+DH43+DS43+ED43+EO43+EZ43+FK43+FV43+GG43+GR43+HC43+HN43+HY43+IJ43</f>
        <v>0</v>
      </c>
      <c r="N44" s="37">
        <f t="shared" si="27"/>
        <v>0</v>
      </c>
      <c r="O44" s="60">
        <f t="shared" ref="O44:O53" si="54">W44+AJ44+AV44+BG44+BT44+CE44+CP43+DA43+DL43+DW43+EH43+ES43+FD43+FO43+FZ43+GK43+GV43+HG43+HR43+IC43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>
        <f t="shared" si="28"/>
        <v>0</v>
      </c>
      <c r="AC44" s="26">
        <f t="shared" si="29"/>
        <v>0</v>
      </c>
      <c r="AD44" s="23">
        <f t="shared" si="30"/>
        <v>0</v>
      </c>
      <c r="AE44" s="45">
        <f t="shared" si="31"/>
        <v>0</v>
      </c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32"/>
        <v>0</v>
      </c>
      <c r="AP44" s="26">
        <f t="shared" si="33"/>
        <v>0</v>
      </c>
      <c r="AQ44" s="23">
        <f t="shared" si="34"/>
        <v>0</v>
      </c>
      <c r="AR44" s="45">
        <f t="shared" si="35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36"/>
        <v>0</v>
      </c>
      <c r="BB44" s="26">
        <f t="shared" si="37"/>
        <v>0</v>
      </c>
      <c r="BC44" s="23">
        <f t="shared" si="38"/>
        <v>0</v>
      </c>
      <c r="BD44" s="45">
        <f t="shared" si="39"/>
        <v>0</v>
      </c>
      <c r="BE44" s="27"/>
      <c r="BF44" s="43"/>
      <c r="BG44" s="29"/>
      <c r="BH44" s="29"/>
      <c r="BI44" s="29"/>
      <c r="BJ44" s="29"/>
      <c r="BK44" s="30"/>
      <c r="BL44" s="40">
        <f t="shared" si="40"/>
        <v>0</v>
      </c>
      <c r="BM44" s="37">
        <f t="shared" si="41"/>
        <v>0</v>
      </c>
      <c r="BN44" s="36">
        <f t="shared" si="42"/>
        <v>0</v>
      </c>
      <c r="BO44" s="35">
        <f t="shared" si="43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44"/>
        <v>0</v>
      </c>
      <c r="BZ44" s="26">
        <f t="shared" si="45"/>
        <v>0</v>
      </c>
      <c r="CA44" s="32">
        <f t="shared" si="46"/>
        <v>0</v>
      </c>
      <c r="CB44" s="72">
        <f t="shared" si="47"/>
        <v>0</v>
      </c>
      <c r="CC44" s="31"/>
      <c r="CD44" s="28"/>
      <c r="CE44" s="29"/>
      <c r="CF44" s="29"/>
      <c r="CG44" s="29"/>
      <c r="CH44" s="29"/>
      <c r="CI44" s="30"/>
      <c r="CJ44" s="27">
        <f t="shared" si="48"/>
        <v>0</v>
      </c>
      <c r="CK44" s="26">
        <f t="shared" si="49"/>
        <v>0</v>
      </c>
      <c r="CL44" s="23">
        <f t="shared" si="50"/>
        <v>0</v>
      </c>
      <c r="CM44" s="45">
        <f t="shared" si="51"/>
        <v>0</v>
      </c>
      <c r="CN44"/>
      <c r="CO44"/>
      <c r="CP44"/>
      <c r="CQ44"/>
      <c r="CR44"/>
      <c r="CS44"/>
      <c r="CT44"/>
      <c r="CW44"/>
      <c r="CZ44"/>
      <c r="DA44"/>
      <c r="DB44"/>
      <c r="DC44"/>
      <c r="DD44"/>
      <c r="DE44"/>
      <c r="DH44"/>
      <c r="DK44"/>
      <c r="DL44"/>
      <c r="DM44"/>
      <c r="DN44"/>
      <c r="DO44"/>
      <c r="DP44"/>
      <c r="DS44"/>
      <c r="DV44"/>
      <c r="DW44"/>
      <c r="DX44"/>
      <c r="DY44"/>
      <c r="DZ44"/>
      <c r="EA44"/>
      <c r="ED44"/>
      <c r="EG44"/>
      <c r="EH44"/>
      <c r="EI44"/>
      <c r="EJ44"/>
      <c r="EK44"/>
      <c r="EL44"/>
      <c r="EO44"/>
      <c r="ER44"/>
      <c r="ES44"/>
      <c r="ET44"/>
      <c r="EU44"/>
      <c r="EV44"/>
      <c r="EW44"/>
      <c r="EZ44"/>
      <c r="FC44"/>
      <c r="FD44"/>
      <c r="FE44"/>
      <c r="FF44"/>
      <c r="FG44"/>
      <c r="FH44"/>
      <c r="FK44"/>
      <c r="FN44"/>
      <c r="FO44"/>
      <c r="FP44"/>
      <c r="FQ44"/>
      <c r="FR44"/>
      <c r="FS44"/>
      <c r="FV44"/>
      <c r="FY44"/>
      <c r="FZ44"/>
      <c r="GA44"/>
      <c r="GB44"/>
      <c r="GC44"/>
      <c r="GD44"/>
      <c r="GG44"/>
      <c r="GJ44"/>
      <c r="GK44"/>
      <c r="GL44"/>
      <c r="GM44"/>
      <c r="GN44"/>
      <c r="GO44"/>
      <c r="GR44"/>
      <c r="GU44"/>
      <c r="GV44"/>
      <c r="GW44"/>
      <c r="GX44"/>
      <c r="GY44"/>
      <c r="GZ44"/>
      <c r="HC44"/>
      <c r="HF44"/>
      <c r="HG44"/>
      <c r="HH44"/>
      <c r="HI44"/>
      <c r="HJ44"/>
      <c r="HK44"/>
      <c r="HN44"/>
      <c r="HQ44"/>
      <c r="HR44"/>
      <c r="HS44"/>
      <c r="HT44"/>
      <c r="HU44"/>
      <c r="HV44"/>
      <c r="HY44"/>
      <c r="IB44"/>
      <c r="IC44"/>
      <c r="ID44"/>
      <c r="IE44"/>
      <c r="IF44"/>
      <c r="IG44"/>
      <c r="IJ44"/>
      <c r="IK44"/>
      <c r="IL44" s="79"/>
    </row>
    <row r="45" spans="1:283" s="76" customFormat="1" hidden="1" x14ac:dyDescent="0.25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26"/>
        <v>0</v>
      </c>
      <c r="L45" s="59">
        <f t="shared" si="52"/>
        <v>0</v>
      </c>
      <c r="M45" s="36">
        <f t="shared" si="53"/>
        <v>0</v>
      </c>
      <c r="N45" s="37">
        <f t="shared" si="27"/>
        <v>0</v>
      </c>
      <c r="O45" s="60">
        <f t="shared" si="54"/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28"/>
        <v>0</v>
      </c>
      <c r="AC45" s="26">
        <f t="shared" si="29"/>
        <v>0</v>
      </c>
      <c r="AD45" s="23">
        <f t="shared" si="30"/>
        <v>0</v>
      </c>
      <c r="AE45" s="45">
        <f t="shared" si="31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32"/>
        <v>0</v>
      </c>
      <c r="AP45" s="26">
        <f t="shared" si="33"/>
        <v>0</v>
      </c>
      <c r="AQ45" s="23">
        <f t="shared" si="34"/>
        <v>0</v>
      </c>
      <c r="AR45" s="45">
        <f t="shared" si="35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36"/>
        <v>0</v>
      </c>
      <c r="BB45" s="26">
        <f t="shared" si="37"/>
        <v>0</v>
      </c>
      <c r="BC45" s="23">
        <f t="shared" si="38"/>
        <v>0</v>
      </c>
      <c r="BD45" s="45">
        <f t="shared" si="39"/>
        <v>0</v>
      </c>
      <c r="BE45" s="27"/>
      <c r="BF45" s="43"/>
      <c r="BG45" s="29"/>
      <c r="BH45" s="29"/>
      <c r="BI45" s="29"/>
      <c r="BJ45" s="29"/>
      <c r="BK45" s="30"/>
      <c r="BL45" s="40">
        <f t="shared" si="40"/>
        <v>0</v>
      </c>
      <c r="BM45" s="37">
        <f t="shared" si="41"/>
        <v>0</v>
      </c>
      <c r="BN45" s="36">
        <f t="shared" si="42"/>
        <v>0</v>
      </c>
      <c r="BO45" s="35">
        <f t="shared" si="43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44"/>
        <v>0</v>
      </c>
      <c r="BZ45" s="26">
        <f t="shared" si="45"/>
        <v>0</v>
      </c>
      <c r="CA45" s="32">
        <f t="shared" si="46"/>
        <v>0</v>
      </c>
      <c r="CB45" s="72">
        <f t="shared" si="47"/>
        <v>0</v>
      </c>
      <c r="CC45" s="31"/>
      <c r="CD45" s="28"/>
      <c r="CE45" s="29"/>
      <c r="CF45" s="29"/>
      <c r="CG45" s="29"/>
      <c r="CH45" s="29"/>
      <c r="CI45" s="30"/>
      <c r="CJ45" s="27">
        <f t="shared" si="48"/>
        <v>0</v>
      </c>
      <c r="CK45" s="26">
        <f t="shared" si="49"/>
        <v>0</v>
      </c>
      <c r="CL45" s="23">
        <f t="shared" si="50"/>
        <v>0</v>
      </c>
      <c r="CM45" s="45">
        <f t="shared" si="51"/>
        <v>0</v>
      </c>
      <c r="IL45" s="79"/>
      <c r="IM45"/>
      <c r="IN45"/>
      <c r="IO45" s="4"/>
      <c r="IP45" s="4"/>
      <c r="IQ45"/>
      <c r="IR45"/>
    </row>
    <row r="46" spans="1:283" s="4" customFormat="1" hidden="1" x14ac:dyDescent="0.25">
      <c r="A46" s="33"/>
      <c r="B46" s="82"/>
      <c r="C46" s="83"/>
      <c r="D46" s="84"/>
      <c r="E46" s="84"/>
      <c r="F46" s="85"/>
      <c r="G46" s="86" t="str">
        <f>IF(AND(OR($G$2="Y",$H$2="Y"),I46&lt;5,J46&lt;5),IF(AND(I46=#REF!,J46=#REF!),#REF!+1,1),"")</f>
        <v/>
      </c>
      <c r="H46" s="87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88" t="str">
        <f>IF(ISNA(VLOOKUP(E46,SortLookup!$A$1:$B$5,2,FALSE))," ",VLOOKUP(E46,SortLookup!$A$1:$B$5,2,FALSE))</f>
        <v xml:space="preserve"> </v>
      </c>
      <c r="J46" s="89" t="str">
        <f>IF(ISNA(VLOOKUP(F46,SortLookup!$A$7:$B$11,2,FALSE))," ",VLOOKUP(F46,SortLookup!$A$7:$B$11,2,FALSE))</f>
        <v xml:space="preserve"> </v>
      </c>
      <c r="K46" s="58">
        <f t="shared" si="26"/>
        <v>0</v>
      </c>
      <c r="L46" s="59">
        <f t="shared" si="52"/>
        <v>0</v>
      </c>
      <c r="M46" s="36">
        <f t="shared" si="53"/>
        <v>0</v>
      </c>
      <c r="N46" s="37">
        <f t="shared" si="27"/>
        <v>0</v>
      </c>
      <c r="O46" s="60">
        <f t="shared" si="54"/>
        <v>0</v>
      </c>
      <c r="P46" s="90"/>
      <c r="Q46" s="91"/>
      <c r="R46" s="91"/>
      <c r="S46" s="91"/>
      <c r="T46" s="91"/>
      <c r="U46" s="91"/>
      <c r="V46" s="91"/>
      <c r="W46" s="92"/>
      <c r="X46" s="92"/>
      <c r="Y46" s="92"/>
      <c r="Z46" s="92"/>
      <c r="AA46" s="93"/>
      <c r="AB46" s="40">
        <f t="shared" si="28"/>
        <v>0</v>
      </c>
      <c r="AC46" s="37">
        <f t="shared" si="29"/>
        <v>0</v>
      </c>
      <c r="AD46" s="36">
        <f t="shared" si="30"/>
        <v>0</v>
      </c>
      <c r="AE46" s="94">
        <f t="shared" si="31"/>
        <v>0</v>
      </c>
      <c r="AF46" s="90"/>
      <c r="AG46" s="91"/>
      <c r="AH46" s="91"/>
      <c r="AI46" s="91"/>
      <c r="AJ46" s="92"/>
      <c r="AK46" s="92"/>
      <c r="AL46" s="92"/>
      <c r="AM46" s="92"/>
      <c r="AN46" s="93"/>
      <c r="AO46" s="40">
        <f t="shared" si="32"/>
        <v>0</v>
      </c>
      <c r="AP46" s="37">
        <f t="shared" si="33"/>
        <v>0</v>
      </c>
      <c r="AQ46" s="36">
        <f t="shared" si="34"/>
        <v>0</v>
      </c>
      <c r="AR46" s="94">
        <f t="shared" si="35"/>
        <v>0</v>
      </c>
      <c r="AS46" s="90"/>
      <c r="AT46" s="91"/>
      <c r="AU46" s="91"/>
      <c r="AV46" s="92"/>
      <c r="AW46" s="92"/>
      <c r="AX46" s="92"/>
      <c r="AY46" s="29"/>
      <c r="AZ46" s="30"/>
      <c r="BA46" s="27">
        <f t="shared" si="36"/>
        <v>0</v>
      </c>
      <c r="BB46" s="26">
        <f t="shared" si="37"/>
        <v>0</v>
      </c>
      <c r="BC46" s="23">
        <f t="shared" si="38"/>
        <v>0</v>
      </c>
      <c r="BD46" s="45">
        <f t="shared" si="39"/>
        <v>0</v>
      </c>
      <c r="BE46" s="27"/>
      <c r="BF46" s="43"/>
      <c r="BG46" s="29"/>
      <c r="BH46" s="29"/>
      <c r="BI46" s="29"/>
      <c r="BJ46" s="29"/>
      <c r="BK46" s="30"/>
      <c r="BL46" s="40">
        <f t="shared" si="40"/>
        <v>0</v>
      </c>
      <c r="BM46" s="37">
        <f t="shared" si="41"/>
        <v>0</v>
      </c>
      <c r="BN46" s="36">
        <f t="shared" si="42"/>
        <v>0</v>
      </c>
      <c r="BO46" s="35">
        <f t="shared" si="43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44"/>
        <v>0</v>
      </c>
      <c r="BZ46" s="26">
        <f t="shared" si="45"/>
        <v>0</v>
      </c>
      <c r="CA46" s="32">
        <f t="shared" si="46"/>
        <v>0</v>
      </c>
      <c r="CB46" s="72">
        <f t="shared" si="47"/>
        <v>0</v>
      </c>
      <c r="CC46" s="31"/>
      <c r="CD46" s="28"/>
      <c r="CE46" s="29"/>
      <c r="CF46" s="29"/>
      <c r="CG46" s="29"/>
      <c r="CH46" s="29"/>
      <c r="CI46" s="30"/>
      <c r="CJ46" s="27">
        <f t="shared" si="48"/>
        <v>0</v>
      </c>
      <c r="CK46" s="26">
        <f t="shared" si="49"/>
        <v>0</v>
      </c>
      <c r="CL46" s="23">
        <f t="shared" si="50"/>
        <v>0</v>
      </c>
      <c r="CM46" s="45">
        <f t="shared" si="51"/>
        <v>0</v>
      </c>
      <c r="CN46" s="1"/>
      <c r="CO46" s="1"/>
      <c r="CP46" s="2"/>
      <c r="CQ46" s="2"/>
      <c r="CR46" s="2"/>
      <c r="CS46" s="2"/>
      <c r="CT46" s="2"/>
      <c r="CU46" s="61"/>
      <c r="CV46" s="13"/>
      <c r="CW46" s="6"/>
      <c r="CX46" s="38"/>
      <c r="CY46" s="1"/>
      <c r="CZ46" s="1"/>
      <c r="DA46" s="2"/>
      <c r="DB46" s="2"/>
      <c r="DC46" s="2"/>
      <c r="DD46" s="2"/>
      <c r="DE46" s="2"/>
      <c r="DF46" s="61"/>
      <c r="DG46" s="13"/>
      <c r="DH46" s="6"/>
      <c r="DI46" s="38"/>
      <c r="DJ46" s="1"/>
      <c r="DK46" s="1"/>
      <c r="DL46" s="2"/>
      <c r="DM46" s="2"/>
      <c r="DN46" s="2"/>
      <c r="DO46" s="2"/>
      <c r="DP46" s="2"/>
      <c r="DQ46" s="61"/>
      <c r="DR46" s="13"/>
      <c r="DS46" s="6"/>
      <c r="DT46" s="38"/>
      <c r="DU46" s="1"/>
      <c r="DV46" s="1"/>
      <c r="DW46" s="2"/>
      <c r="DX46" s="2"/>
      <c r="DY46" s="2"/>
      <c r="DZ46" s="2"/>
      <c r="EA46" s="2"/>
      <c r="EB46" s="61"/>
      <c r="EC46" s="13"/>
      <c r="ED46" s="6"/>
      <c r="EE46" s="38"/>
      <c r="EF46" s="1"/>
      <c r="EG46" s="1"/>
      <c r="EH46" s="2"/>
      <c r="EI46" s="2"/>
      <c r="EJ46" s="2"/>
      <c r="EK46" s="2"/>
      <c r="EL46" s="2"/>
      <c r="EM46" s="61"/>
      <c r="EN46" s="13"/>
      <c r="EO46" s="6"/>
      <c r="EP46" s="38"/>
      <c r="EQ46" s="1"/>
      <c r="ER46" s="1"/>
      <c r="ES46" s="2"/>
      <c r="ET46" s="2"/>
      <c r="EU46" s="2"/>
      <c r="EV46" s="2"/>
      <c r="EW46" s="2"/>
      <c r="EX46" s="61"/>
      <c r="EY46" s="13"/>
      <c r="EZ46" s="6"/>
      <c r="FA46" s="38"/>
      <c r="FB46" s="1"/>
      <c r="FC46" s="1"/>
      <c r="FD46" s="2"/>
      <c r="FE46" s="2"/>
      <c r="FF46" s="2"/>
      <c r="FG46" s="2"/>
      <c r="FH46" s="2"/>
      <c r="FI46" s="61"/>
      <c r="FJ46" s="13"/>
      <c r="FK46" s="6"/>
      <c r="FL46" s="38"/>
      <c r="FM46" s="1"/>
      <c r="FN46" s="1"/>
      <c r="FO46" s="2"/>
      <c r="FP46" s="2"/>
      <c r="FQ46" s="2"/>
      <c r="FR46" s="2"/>
      <c r="FS46" s="2"/>
      <c r="FT46" s="61"/>
      <c r="FU46" s="13"/>
      <c r="FV46" s="6"/>
      <c r="FW46" s="38"/>
      <c r="FX46" s="1"/>
      <c r="FY46" s="1"/>
      <c r="FZ46" s="2"/>
      <c r="GA46" s="2"/>
      <c r="GB46" s="2"/>
      <c r="GC46" s="2"/>
      <c r="GD46" s="2"/>
      <c r="GE46" s="61"/>
      <c r="GF46" s="13"/>
      <c r="GG46" s="6"/>
      <c r="GH46" s="38"/>
      <c r="GI46" s="1"/>
      <c r="GJ46" s="1"/>
      <c r="GK46" s="2"/>
      <c r="GL46" s="2"/>
      <c r="GM46" s="2"/>
      <c r="GN46" s="2"/>
      <c r="GO46" s="2"/>
      <c r="GP46" s="61"/>
      <c r="GQ46" s="13"/>
      <c r="GR46" s="6"/>
      <c r="GS46" s="38"/>
      <c r="GT46" s="1"/>
      <c r="GU46" s="1"/>
      <c r="GV46" s="2"/>
      <c r="GW46" s="2"/>
      <c r="GX46" s="2"/>
      <c r="GY46" s="2"/>
      <c r="GZ46" s="2"/>
      <c r="HA46" s="61"/>
      <c r="HB46" s="13"/>
      <c r="HC46" s="6"/>
      <c r="HD46" s="38"/>
      <c r="HE46" s="1"/>
      <c r="HF46" s="1"/>
      <c r="HG46" s="2"/>
      <c r="HH46" s="2"/>
      <c r="HI46" s="2"/>
      <c r="HJ46" s="2"/>
      <c r="HK46" s="2"/>
      <c r="HL46" s="61"/>
      <c r="HM46" s="13"/>
      <c r="HN46" s="6"/>
      <c r="HO46" s="38"/>
      <c r="HP46" s="1"/>
      <c r="HQ46" s="1"/>
      <c r="HR46" s="2"/>
      <c r="HS46" s="2"/>
      <c r="HT46" s="2"/>
      <c r="HU46" s="2"/>
      <c r="HV46" s="2"/>
      <c r="HW46" s="61"/>
      <c r="HX46" s="13"/>
      <c r="HY46" s="6"/>
      <c r="HZ46" s="38"/>
      <c r="IA46" s="1"/>
      <c r="IB46" s="1"/>
      <c r="IC46" s="2"/>
      <c r="ID46" s="2"/>
      <c r="IE46" s="2"/>
      <c r="IF46" s="2"/>
      <c r="IG46" s="2"/>
      <c r="IH46" s="61"/>
      <c r="II46" s="13"/>
      <c r="IJ46" s="6"/>
      <c r="IK46" s="38"/>
      <c r="IL46" s="79"/>
      <c r="IM46"/>
      <c r="IN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</row>
    <row r="47" spans="1:283" s="4" customFormat="1" hidden="1" x14ac:dyDescent="0.25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26"/>
        <v>0</v>
      </c>
      <c r="L47" s="59">
        <f t="shared" si="52"/>
        <v>0</v>
      </c>
      <c r="M47" s="36">
        <f t="shared" si="53"/>
        <v>0</v>
      </c>
      <c r="N47" s="37">
        <f t="shared" si="27"/>
        <v>0</v>
      </c>
      <c r="O47" s="60">
        <f t="shared" si="54"/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>
        <f t="shared" si="28"/>
        <v>0</v>
      </c>
      <c r="AC47" s="26">
        <f t="shared" si="29"/>
        <v>0</v>
      </c>
      <c r="AD47" s="23">
        <f t="shared" si="30"/>
        <v>0</v>
      </c>
      <c r="AE47" s="45">
        <f t="shared" si="31"/>
        <v>0</v>
      </c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32"/>
        <v>0</v>
      </c>
      <c r="AP47" s="26">
        <f t="shared" si="33"/>
        <v>0</v>
      </c>
      <c r="AQ47" s="23">
        <f t="shared" si="34"/>
        <v>0</v>
      </c>
      <c r="AR47" s="45">
        <f t="shared" si="35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36"/>
        <v>0</v>
      </c>
      <c r="BB47" s="26">
        <f t="shared" si="37"/>
        <v>0</v>
      </c>
      <c r="BC47" s="23">
        <f t="shared" si="38"/>
        <v>0</v>
      </c>
      <c r="BD47" s="45">
        <f t="shared" si="39"/>
        <v>0</v>
      </c>
      <c r="BE47" s="27"/>
      <c r="BF47" s="43"/>
      <c r="BG47" s="29"/>
      <c r="BH47" s="29"/>
      <c r="BI47" s="29"/>
      <c r="BJ47" s="29"/>
      <c r="BK47" s="30"/>
      <c r="BL47" s="40">
        <f t="shared" si="40"/>
        <v>0</v>
      </c>
      <c r="BM47" s="37">
        <f t="shared" si="41"/>
        <v>0</v>
      </c>
      <c r="BN47" s="36">
        <f t="shared" si="42"/>
        <v>0</v>
      </c>
      <c r="BO47" s="35">
        <f t="shared" si="43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44"/>
        <v>0</v>
      </c>
      <c r="BZ47" s="26">
        <f t="shared" si="45"/>
        <v>0</v>
      </c>
      <c r="CA47" s="32">
        <f t="shared" si="46"/>
        <v>0</v>
      </c>
      <c r="CB47" s="72">
        <f t="shared" si="47"/>
        <v>0</v>
      </c>
      <c r="CC47" s="31"/>
      <c r="CD47" s="28"/>
      <c r="CE47" s="29"/>
      <c r="CF47" s="29"/>
      <c r="CG47" s="29"/>
      <c r="CH47" s="29"/>
      <c r="CI47" s="30"/>
      <c r="CJ47" s="27">
        <f t="shared" si="48"/>
        <v>0</v>
      </c>
      <c r="CK47" s="26">
        <f t="shared" si="49"/>
        <v>0</v>
      </c>
      <c r="CL47" s="23">
        <f t="shared" si="50"/>
        <v>0</v>
      </c>
      <c r="CM47" s="45">
        <f t="shared" si="51"/>
        <v>0</v>
      </c>
      <c r="IL47" s="79"/>
      <c r="IM47"/>
      <c r="IN47"/>
      <c r="IO47"/>
      <c r="IP47"/>
    </row>
    <row r="48" spans="1:283" s="4" customFormat="1" hidden="1" x14ac:dyDescent="0.25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26"/>
        <v>0</v>
      </c>
      <c r="L48" s="59">
        <f t="shared" si="52"/>
        <v>0</v>
      </c>
      <c r="M48" s="36">
        <f t="shared" si="53"/>
        <v>0</v>
      </c>
      <c r="N48" s="37">
        <f t="shared" si="27"/>
        <v>0</v>
      </c>
      <c r="O48" s="60">
        <f t="shared" si="54"/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>
        <f t="shared" si="28"/>
        <v>0</v>
      </c>
      <c r="AC48" s="26">
        <f t="shared" si="29"/>
        <v>0</v>
      </c>
      <c r="AD48" s="23">
        <f t="shared" si="30"/>
        <v>0</v>
      </c>
      <c r="AE48" s="45">
        <f t="shared" si="31"/>
        <v>0</v>
      </c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32"/>
        <v>0</v>
      </c>
      <c r="AP48" s="26">
        <f t="shared" si="33"/>
        <v>0</v>
      </c>
      <c r="AQ48" s="23">
        <f t="shared" si="34"/>
        <v>0</v>
      </c>
      <c r="AR48" s="45">
        <f t="shared" si="35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36"/>
        <v>0</v>
      </c>
      <c r="BB48" s="26">
        <f t="shared" si="37"/>
        <v>0</v>
      </c>
      <c r="BC48" s="23">
        <f t="shared" si="38"/>
        <v>0</v>
      </c>
      <c r="BD48" s="45">
        <f t="shared" si="39"/>
        <v>0</v>
      </c>
      <c r="BE48" s="27"/>
      <c r="BF48" s="43"/>
      <c r="BG48" s="29"/>
      <c r="BH48" s="29"/>
      <c r="BI48" s="29"/>
      <c r="BJ48" s="29"/>
      <c r="BK48" s="30"/>
      <c r="BL48" s="40">
        <f t="shared" si="40"/>
        <v>0</v>
      </c>
      <c r="BM48" s="37">
        <f t="shared" si="41"/>
        <v>0</v>
      </c>
      <c r="BN48" s="36">
        <f t="shared" si="42"/>
        <v>0</v>
      </c>
      <c r="BO48" s="35">
        <f t="shared" si="43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44"/>
        <v>0</v>
      </c>
      <c r="BZ48" s="26">
        <f t="shared" si="45"/>
        <v>0</v>
      </c>
      <c r="CA48" s="32">
        <f t="shared" si="46"/>
        <v>0</v>
      </c>
      <c r="CB48" s="72">
        <f t="shared" si="47"/>
        <v>0</v>
      </c>
      <c r="CC48" s="31"/>
      <c r="CD48" s="28"/>
      <c r="CE48" s="29"/>
      <c r="CF48" s="29"/>
      <c r="CG48" s="29"/>
      <c r="CH48" s="29"/>
      <c r="CI48" s="30"/>
      <c r="CJ48" s="27">
        <f t="shared" si="48"/>
        <v>0</v>
      </c>
      <c r="CK48" s="26">
        <f t="shared" si="49"/>
        <v>0</v>
      </c>
      <c r="CL48" s="23">
        <f t="shared" si="50"/>
        <v>0</v>
      </c>
      <c r="CM48" s="45">
        <f t="shared" si="51"/>
        <v>0</v>
      </c>
      <c r="IL48" s="79"/>
      <c r="IM48"/>
      <c r="IN48"/>
      <c r="IO48"/>
      <c r="IP48"/>
    </row>
    <row r="49" spans="1:283" s="4" customFormat="1" hidden="1" x14ac:dyDescent="0.25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26"/>
        <v>0</v>
      </c>
      <c r="L49" s="59">
        <f t="shared" si="52"/>
        <v>0</v>
      </c>
      <c r="M49" s="36">
        <f t="shared" si="53"/>
        <v>0</v>
      </c>
      <c r="N49" s="37">
        <f t="shared" si="27"/>
        <v>0</v>
      </c>
      <c r="O49" s="60">
        <f t="shared" si="54"/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>
        <f t="shared" si="28"/>
        <v>0</v>
      </c>
      <c r="AC49" s="26">
        <f t="shared" si="29"/>
        <v>0</v>
      </c>
      <c r="AD49" s="23">
        <f t="shared" si="30"/>
        <v>0</v>
      </c>
      <c r="AE49" s="45">
        <f t="shared" si="31"/>
        <v>0</v>
      </c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32"/>
        <v>0</v>
      </c>
      <c r="AP49" s="26">
        <f t="shared" si="33"/>
        <v>0</v>
      </c>
      <c r="AQ49" s="23">
        <f t="shared" si="34"/>
        <v>0</v>
      </c>
      <c r="AR49" s="45">
        <f t="shared" si="35"/>
        <v>0</v>
      </c>
      <c r="AS49" s="31"/>
      <c r="AT49" s="28"/>
      <c r="AU49" s="28"/>
      <c r="AV49" s="29"/>
      <c r="AW49" s="29"/>
      <c r="AX49" s="29"/>
      <c r="AY49" s="29"/>
      <c r="AZ49" s="30"/>
      <c r="BA49" s="27">
        <f t="shared" si="36"/>
        <v>0</v>
      </c>
      <c r="BB49" s="26">
        <f t="shared" si="37"/>
        <v>0</v>
      </c>
      <c r="BC49" s="23">
        <f t="shared" si="38"/>
        <v>0</v>
      </c>
      <c r="BD49" s="45">
        <f t="shared" si="39"/>
        <v>0</v>
      </c>
      <c r="BE49" s="27"/>
      <c r="BF49" s="43"/>
      <c r="BG49" s="29"/>
      <c r="BH49" s="29"/>
      <c r="BI49" s="29"/>
      <c r="BJ49" s="29"/>
      <c r="BK49" s="30"/>
      <c r="BL49" s="40">
        <f t="shared" si="40"/>
        <v>0</v>
      </c>
      <c r="BM49" s="37">
        <f t="shared" si="41"/>
        <v>0</v>
      </c>
      <c r="BN49" s="36">
        <f t="shared" si="42"/>
        <v>0</v>
      </c>
      <c r="BO49" s="35">
        <f t="shared" si="43"/>
        <v>0</v>
      </c>
      <c r="BP49" s="31"/>
      <c r="BQ49" s="28"/>
      <c r="BR49" s="28"/>
      <c r="BS49" s="28"/>
      <c r="BT49" s="29"/>
      <c r="BU49" s="29"/>
      <c r="BV49" s="29"/>
      <c r="BW49" s="29"/>
      <c r="BX49" s="30"/>
      <c r="BY49" s="27">
        <f t="shared" si="44"/>
        <v>0</v>
      </c>
      <c r="BZ49" s="26">
        <f t="shared" si="45"/>
        <v>0</v>
      </c>
      <c r="CA49" s="32">
        <f t="shared" si="46"/>
        <v>0</v>
      </c>
      <c r="CB49" s="72">
        <f t="shared" si="47"/>
        <v>0</v>
      </c>
      <c r="CC49" s="31"/>
      <c r="CD49" s="28"/>
      <c r="CE49" s="29"/>
      <c r="CF49" s="29"/>
      <c r="CG49" s="29"/>
      <c r="CH49" s="29"/>
      <c r="CI49" s="30"/>
      <c r="CJ49" s="27">
        <f t="shared" si="48"/>
        <v>0</v>
      </c>
      <c r="CK49" s="26">
        <f t="shared" si="49"/>
        <v>0</v>
      </c>
      <c r="CL49" s="23">
        <f t="shared" si="50"/>
        <v>0</v>
      </c>
      <c r="CM49" s="45">
        <f t="shared" si="51"/>
        <v>0</v>
      </c>
      <c r="IL49" s="79"/>
    </row>
    <row r="50" spans="1:283" s="4" customFormat="1" hidden="1" x14ac:dyDescent="0.25">
      <c r="A50" s="33"/>
      <c r="B50" s="63"/>
      <c r="C50" s="25"/>
      <c r="D50" s="64"/>
      <c r="E50" s="64"/>
      <c r="F50" s="65"/>
      <c r="G50" s="24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4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58">
        <f t="shared" si="26"/>
        <v>0</v>
      </c>
      <c r="L50" s="59">
        <f t="shared" si="52"/>
        <v>0</v>
      </c>
      <c r="M50" s="36">
        <f t="shared" si="53"/>
        <v>0</v>
      </c>
      <c r="N50" s="37">
        <f t="shared" si="27"/>
        <v>0</v>
      </c>
      <c r="O50" s="60">
        <f t="shared" si="54"/>
        <v>0</v>
      </c>
      <c r="P50" s="31"/>
      <c r="Q50" s="28"/>
      <c r="R50" s="28"/>
      <c r="S50" s="28"/>
      <c r="T50" s="28"/>
      <c r="U50" s="28"/>
      <c r="V50" s="28"/>
      <c r="W50" s="29"/>
      <c r="X50" s="29"/>
      <c r="Y50" s="29"/>
      <c r="Z50" s="29"/>
      <c r="AA50" s="30"/>
      <c r="AB50" s="27">
        <f t="shared" si="28"/>
        <v>0</v>
      </c>
      <c r="AC50" s="26">
        <f t="shared" si="29"/>
        <v>0</v>
      </c>
      <c r="AD50" s="23">
        <f t="shared" si="30"/>
        <v>0</v>
      </c>
      <c r="AE50" s="45">
        <f t="shared" si="31"/>
        <v>0</v>
      </c>
      <c r="AF50" s="31"/>
      <c r="AG50" s="28"/>
      <c r="AH50" s="28"/>
      <c r="AI50" s="28"/>
      <c r="AJ50" s="29"/>
      <c r="AK50" s="29"/>
      <c r="AL50" s="29"/>
      <c r="AM50" s="29"/>
      <c r="AN50" s="30"/>
      <c r="AO50" s="27">
        <f t="shared" si="32"/>
        <v>0</v>
      </c>
      <c r="AP50" s="26">
        <f t="shared" si="33"/>
        <v>0</v>
      </c>
      <c r="AQ50" s="23">
        <f t="shared" si="34"/>
        <v>0</v>
      </c>
      <c r="AR50" s="45">
        <f t="shared" si="35"/>
        <v>0</v>
      </c>
      <c r="AS50" s="31"/>
      <c r="AT50" s="28"/>
      <c r="AU50" s="28"/>
      <c r="AV50" s="29"/>
      <c r="AW50" s="29"/>
      <c r="AX50" s="29"/>
      <c r="AY50" s="29"/>
      <c r="AZ50" s="30"/>
      <c r="BA50" s="27">
        <f t="shared" si="36"/>
        <v>0</v>
      </c>
      <c r="BB50" s="26">
        <f t="shared" si="37"/>
        <v>0</v>
      </c>
      <c r="BC50" s="23">
        <f t="shared" si="38"/>
        <v>0</v>
      </c>
      <c r="BD50" s="45">
        <f t="shared" si="39"/>
        <v>0</v>
      </c>
      <c r="BE50" s="27"/>
      <c r="BF50" s="43"/>
      <c r="BG50" s="29"/>
      <c r="BH50" s="29"/>
      <c r="BI50" s="29"/>
      <c r="BJ50" s="29"/>
      <c r="BK50" s="30"/>
      <c r="BL50" s="40">
        <f t="shared" si="40"/>
        <v>0</v>
      </c>
      <c r="BM50" s="37">
        <f t="shared" si="41"/>
        <v>0</v>
      </c>
      <c r="BN50" s="36">
        <f t="shared" si="42"/>
        <v>0</v>
      </c>
      <c r="BO50" s="35">
        <f t="shared" si="43"/>
        <v>0</v>
      </c>
      <c r="BP50" s="31"/>
      <c r="BQ50" s="28"/>
      <c r="BR50" s="28"/>
      <c r="BS50" s="28"/>
      <c r="BT50" s="29"/>
      <c r="BU50" s="29"/>
      <c r="BV50" s="29"/>
      <c r="BW50" s="29"/>
      <c r="BX50" s="30"/>
      <c r="BY50" s="27">
        <f t="shared" si="44"/>
        <v>0</v>
      </c>
      <c r="BZ50" s="26">
        <f t="shared" si="45"/>
        <v>0</v>
      </c>
      <c r="CA50" s="32">
        <f t="shared" si="46"/>
        <v>0</v>
      </c>
      <c r="CB50" s="72">
        <f t="shared" si="47"/>
        <v>0</v>
      </c>
      <c r="CC50" s="31"/>
      <c r="CD50" s="28"/>
      <c r="CE50" s="29"/>
      <c r="CF50" s="29"/>
      <c r="CG50" s="29"/>
      <c r="CH50" s="29"/>
      <c r="CI50" s="30"/>
      <c r="CJ50" s="27">
        <f t="shared" si="48"/>
        <v>0</v>
      </c>
      <c r="CK50" s="26">
        <f t="shared" si="49"/>
        <v>0</v>
      </c>
      <c r="CL50" s="23">
        <f t="shared" si="50"/>
        <v>0</v>
      </c>
      <c r="CM50" s="45">
        <f t="shared" si="51"/>
        <v>0</v>
      </c>
      <c r="IL50" s="79"/>
    </row>
    <row r="51" spans="1:283" s="4" customFormat="1" hidden="1" x14ac:dyDescent="0.25">
      <c r="A51" s="33"/>
      <c r="B51" s="63"/>
      <c r="C51" s="25"/>
      <c r="D51" s="64"/>
      <c r="E51" s="64"/>
      <c r="F51" s="65"/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58">
        <f t="shared" si="26"/>
        <v>0</v>
      </c>
      <c r="L51" s="59">
        <f t="shared" si="52"/>
        <v>0</v>
      </c>
      <c r="M51" s="36">
        <f t="shared" si="53"/>
        <v>0</v>
      </c>
      <c r="N51" s="37">
        <f t="shared" si="27"/>
        <v>0</v>
      </c>
      <c r="O51" s="60">
        <f t="shared" si="54"/>
        <v>0</v>
      </c>
      <c r="P51" s="31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30"/>
      <c r="AB51" s="27">
        <f t="shared" si="28"/>
        <v>0</v>
      </c>
      <c r="AC51" s="26">
        <f t="shared" si="29"/>
        <v>0</v>
      </c>
      <c r="AD51" s="23">
        <f t="shared" si="30"/>
        <v>0</v>
      </c>
      <c r="AE51" s="45">
        <f t="shared" si="31"/>
        <v>0</v>
      </c>
      <c r="AF51" s="31"/>
      <c r="AG51" s="28"/>
      <c r="AH51" s="28"/>
      <c r="AI51" s="28"/>
      <c r="AJ51" s="29"/>
      <c r="AK51" s="29"/>
      <c r="AL51" s="29"/>
      <c r="AM51" s="29"/>
      <c r="AN51" s="30"/>
      <c r="AO51" s="27">
        <f t="shared" si="32"/>
        <v>0</v>
      </c>
      <c r="AP51" s="26">
        <f t="shared" si="33"/>
        <v>0</v>
      </c>
      <c r="AQ51" s="23">
        <f t="shared" si="34"/>
        <v>0</v>
      </c>
      <c r="AR51" s="45">
        <f t="shared" si="35"/>
        <v>0</v>
      </c>
      <c r="AS51" s="31"/>
      <c r="AT51" s="28"/>
      <c r="AU51" s="28"/>
      <c r="AV51" s="29"/>
      <c r="AW51" s="29"/>
      <c r="AX51" s="29"/>
      <c r="AY51" s="29"/>
      <c r="AZ51" s="30"/>
      <c r="BA51" s="27">
        <f t="shared" si="36"/>
        <v>0</v>
      </c>
      <c r="BB51" s="26">
        <f t="shared" si="37"/>
        <v>0</v>
      </c>
      <c r="BC51" s="23">
        <f t="shared" si="38"/>
        <v>0</v>
      </c>
      <c r="BD51" s="45">
        <f t="shared" si="39"/>
        <v>0</v>
      </c>
      <c r="BE51" s="27"/>
      <c r="BF51" s="43"/>
      <c r="BG51" s="29"/>
      <c r="BH51" s="29"/>
      <c r="BI51" s="29"/>
      <c r="BJ51" s="29"/>
      <c r="BK51" s="30"/>
      <c r="BL51" s="40">
        <f t="shared" si="40"/>
        <v>0</v>
      </c>
      <c r="BM51" s="37">
        <f t="shared" si="41"/>
        <v>0</v>
      </c>
      <c r="BN51" s="36">
        <f t="shared" si="42"/>
        <v>0</v>
      </c>
      <c r="BO51" s="35">
        <f t="shared" si="43"/>
        <v>0</v>
      </c>
      <c r="BP51" s="31"/>
      <c r="BQ51" s="28"/>
      <c r="BR51" s="28"/>
      <c r="BS51" s="28"/>
      <c r="BT51" s="29"/>
      <c r="BU51" s="29"/>
      <c r="BV51" s="29"/>
      <c r="BW51" s="29"/>
      <c r="BX51" s="30"/>
      <c r="BY51" s="27">
        <f t="shared" si="44"/>
        <v>0</v>
      </c>
      <c r="BZ51" s="26">
        <f t="shared" si="45"/>
        <v>0</v>
      </c>
      <c r="CA51" s="32">
        <f t="shared" si="46"/>
        <v>0</v>
      </c>
      <c r="CB51" s="72">
        <f t="shared" si="47"/>
        <v>0</v>
      </c>
      <c r="CC51" s="31"/>
      <c r="CD51" s="28"/>
      <c r="CE51" s="29"/>
      <c r="CF51" s="29"/>
      <c r="CG51" s="29"/>
      <c r="CH51" s="29"/>
      <c r="CI51" s="30"/>
      <c r="CJ51" s="27">
        <f t="shared" si="48"/>
        <v>0</v>
      </c>
      <c r="CK51" s="26">
        <f t="shared" si="49"/>
        <v>0</v>
      </c>
      <c r="CL51" s="23">
        <f t="shared" si="50"/>
        <v>0</v>
      </c>
      <c r="CM51" s="45">
        <f t="shared" si="51"/>
        <v>0</v>
      </c>
      <c r="IL51" s="79"/>
      <c r="IO51"/>
      <c r="IP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</row>
    <row r="52" spans="1:283" s="4" customFormat="1" hidden="1" x14ac:dyDescent="0.25">
      <c r="A52" s="33"/>
      <c r="B52" s="63"/>
      <c r="C52" s="25"/>
      <c r="D52" s="64"/>
      <c r="E52" s="64"/>
      <c r="F52" s="65"/>
      <c r="G52" s="24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4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58">
        <f t="shared" si="26"/>
        <v>0</v>
      </c>
      <c r="L52" s="59">
        <f t="shared" si="52"/>
        <v>0</v>
      </c>
      <c r="M52" s="36">
        <f t="shared" si="53"/>
        <v>0</v>
      </c>
      <c r="N52" s="37">
        <f t="shared" si="27"/>
        <v>0</v>
      </c>
      <c r="O52" s="60">
        <f t="shared" si="54"/>
        <v>0</v>
      </c>
      <c r="P52" s="31"/>
      <c r="Q52" s="28"/>
      <c r="R52" s="28"/>
      <c r="S52" s="28"/>
      <c r="T52" s="28"/>
      <c r="U52" s="28"/>
      <c r="V52" s="28"/>
      <c r="W52" s="29"/>
      <c r="X52" s="29"/>
      <c r="Y52" s="29"/>
      <c r="Z52" s="29"/>
      <c r="AA52" s="30"/>
      <c r="AB52" s="27">
        <f t="shared" si="28"/>
        <v>0</v>
      </c>
      <c r="AC52" s="26">
        <f t="shared" si="29"/>
        <v>0</v>
      </c>
      <c r="AD52" s="23">
        <f t="shared" si="30"/>
        <v>0</v>
      </c>
      <c r="AE52" s="45">
        <f t="shared" si="31"/>
        <v>0</v>
      </c>
      <c r="AF52" s="31"/>
      <c r="AG52" s="28"/>
      <c r="AH52" s="28"/>
      <c r="AI52" s="28"/>
      <c r="AJ52" s="29"/>
      <c r="AK52" s="29"/>
      <c r="AL52" s="29"/>
      <c r="AM52" s="29"/>
      <c r="AN52" s="30"/>
      <c r="AO52" s="27">
        <f t="shared" si="32"/>
        <v>0</v>
      </c>
      <c r="AP52" s="26">
        <f t="shared" si="33"/>
        <v>0</v>
      </c>
      <c r="AQ52" s="23">
        <f t="shared" si="34"/>
        <v>0</v>
      </c>
      <c r="AR52" s="45">
        <f t="shared" si="35"/>
        <v>0</v>
      </c>
      <c r="AS52" s="31"/>
      <c r="AT52" s="28"/>
      <c r="AU52" s="28"/>
      <c r="AV52" s="29"/>
      <c r="AW52" s="29"/>
      <c r="AX52" s="29"/>
      <c r="AY52" s="29"/>
      <c r="AZ52" s="30"/>
      <c r="BA52" s="27">
        <f t="shared" si="36"/>
        <v>0</v>
      </c>
      <c r="BB52" s="26">
        <f t="shared" si="37"/>
        <v>0</v>
      </c>
      <c r="BC52" s="23">
        <f t="shared" si="38"/>
        <v>0</v>
      </c>
      <c r="BD52" s="45">
        <f t="shared" si="39"/>
        <v>0</v>
      </c>
      <c r="BE52" s="27"/>
      <c r="BF52" s="43"/>
      <c r="BG52" s="29"/>
      <c r="BH52" s="29"/>
      <c r="BI52" s="29"/>
      <c r="BJ52" s="29"/>
      <c r="BK52" s="30"/>
      <c r="BL52" s="40">
        <f t="shared" si="40"/>
        <v>0</v>
      </c>
      <c r="BM52" s="37">
        <f t="shared" si="41"/>
        <v>0</v>
      </c>
      <c r="BN52" s="36">
        <f t="shared" si="42"/>
        <v>0</v>
      </c>
      <c r="BO52" s="35">
        <f t="shared" si="43"/>
        <v>0</v>
      </c>
      <c r="BP52" s="31"/>
      <c r="BQ52" s="28"/>
      <c r="BR52" s="28"/>
      <c r="BS52" s="28"/>
      <c r="BT52" s="29"/>
      <c r="BU52" s="29"/>
      <c r="BV52" s="29"/>
      <c r="BW52" s="29"/>
      <c r="BX52" s="30"/>
      <c r="BY52" s="27">
        <f t="shared" si="44"/>
        <v>0</v>
      </c>
      <c r="BZ52" s="26">
        <f t="shared" si="45"/>
        <v>0</v>
      </c>
      <c r="CA52" s="32">
        <f t="shared" si="46"/>
        <v>0</v>
      </c>
      <c r="CB52" s="72">
        <f t="shared" si="47"/>
        <v>0</v>
      </c>
      <c r="CC52" s="31"/>
      <c r="CD52" s="28"/>
      <c r="CE52" s="29"/>
      <c r="CF52" s="29"/>
      <c r="CG52" s="29"/>
      <c r="CH52" s="29"/>
      <c r="CI52" s="30"/>
      <c r="CJ52" s="27">
        <f t="shared" si="48"/>
        <v>0</v>
      </c>
      <c r="CK52" s="26">
        <f t="shared" si="49"/>
        <v>0</v>
      </c>
      <c r="CL52" s="23">
        <f t="shared" si="50"/>
        <v>0</v>
      </c>
      <c r="CM52" s="45">
        <f t="shared" si="51"/>
        <v>0</v>
      </c>
      <c r="IL52" s="79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</row>
    <row r="53" spans="1:283" s="4" customFormat="1" hidden="1" x14ac:dyDescent="0.25">
      <c r="A53" s="33"/>
      <c r="B53" s="63"/>
      <c r="C53" s="25"/>
      <c r="D53" s="64"/>
      <c r="E53" s="64"/>
      <c r="F53" s="65"/>
      <c r="G53" s="24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4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58">
        <f t="shared" si="26"/>
        <v>0</v>
      </c>
      <c r="L53" s="59">
        <f t="shared" si="52"/>
        <v>0</v>
      </c>
      <c r="M53" s="36">
        <f t="shared" si="53"/>
        <v>0</v>
      </c>
      <c r="N53" s="37">
        <f t="shared" si="27"/>
        <v>0</v>
      </c>
      <c r="O53" s="60">
        <f t="shared" si="54"/>
        <v>0</v>
      </c>
      <c r="P53" s="31"/>
      <c r="Q53" s="28"/>
      <c r="R53" s="28"/>
      <c r="S53" s="28"/>
      <c r="T53" s="28"/>
      <c r="U53" s="28"/>
      <c r="V53" s="28"/>
      <c r="W53" s="29"/>
      <c r="X53" s="29"/>
      <c r="Y53" s="29"/>
      <c r="Z53" s="29"/>
      <c r="AA53" s="30"/>
      <c r="AB53" s="27">
        <f t="shared" si="28"/>
        <v>0</v>
      </c>
      <c r="AC53" s="26">
        <f t="shared" si="29"/>
        <v>0</v>
      </c>
      <c r="AD53" s="23">
        <f t="shared" si="30"/>
        <v>0</v>
      </c>
      <c r="AE53" s="45">
        <f t="shared" si="31"/>
        <v>0</v>
      </c>
      <c r="AF53" s="31"/>
      <c r="AG53" s="28"/>
      <c r="AH53" s="28"/>
      <c r="AI53" s="28"/>
      <c r="AJ53" s="29"/>
      <c r="AK53" s="29"/>
      <c r="AL53" s="29"/>
      <c r="AM53" s="29"/>
      <c r="AN53" s="30"/>
      <c r="AO53" s="27">
        <f t="shared" si="32"/>
        <v>0</v>
      </c>
      <c r="AP53" s="26">
        <f t="shared" si="33"/>
        <v>0</v>
      </c>
      <c r="AQ53" s="23">
        <f t="shared" si="34"/>
        <v>0</v>
      </c>
      <c r="AR53" s="45">
        <f t="shared" si="35"/>
        <v>0</v>
      </c>
      <c r="AS53" s="31"/>
      <c r="AT53" s="28"/>
      <c r="AU53" s="28"/>
      <c r="AV53" s="29"/>
      <c r="AW53" s="29"/>
      <c r="AX53" s="29"/>
      <c r="AY53" s="29"/>
      <c r="AZ53" s="30"/>
      <c r="BA53" s="27">
        <f t="shared" si="36"/>
        <v>0</v>
      </c>
      <c r="BB53" s="26">
        <f t="shared" si="37"/>
        <v>0</v>
      </c>
      <c r="BC53" s="23">
        <f t="shared" si="38"/>
        <v>0</v>
      </c>
      <c r="BD53" s="45">
        <f t="shared" si="39"/>
        <v>0</v>
      </c>
      <c r="BE53" s="27"/>
      <c r="BF53" s="43"/>
      <c r="BG53" s="29"/>
      <c r="BH53" s="29"/>
      <c r="BI53" s="29"/>
      <c r="BJ53" s="29"/>
      <c r="BK53" s="30"/>
      <c r="BL53" s="40">
        <f t="shared" si="40"/>
        <v>0</v>
      </c>
      <c r="BM53" s="37">
        <f t="shared" si="41"/>
        <v>0</v>
      </c>
      <c r="BN53" s="36">
        <f t="shared" si="42"/>
        <v>0</v>
      </c>
      <c r="BO53" s="35">
        <f t="shared" si="43"/>
        <v>0</v>
      </c>
      <c r="BP53" s="31"/>
      <c r="BQ53" s="28"/>
      <c r="BR53" s="28"/>
      <c r="BS53" s="28"/>
      <c r="BT53" s="29"/>
      <c r="BU53" s="29"/>
      <c r="BV53" s="29"/>
      <c r="BW53" s="29"/>
      <c r="BX53" s="30"/>
      <c r="BY53" s="27">
        <f t="shared" si="44"/>
        <v>0</v>
      </c>
      <c r="BZ53" s="26">
        <f t="shared" si="45"/>
        <v>0</v>
      </c>
      <c r="CA53" s="32">
        <f t="shared" si="46"/>
        <v>0</v>
      </c>
      <c r="CB53" s="72">
        <f t="shared" si="47"/>
        <v>0</v>
      </c>
      <c r="CC53" s="31"/>
      <c r="CD53" s="28"/>
      <c r="CE53" s="29"/>
      <c r="CF53" s="29"/>
      <c r="CG53" s="29"/>
      <c r="CH53" s="29"/>
      <c r="CI53" s="30"/>
      <c r="CJ53" s="27">
        <f t="shared" si="48"/>
        <v>0</v>
      </c>
      <c r="CK53" s="26">
        <f t="shared" si="49"/>
        <v>0</v>
      </c>
      <c r="CL53" s="23">
        <f t="shared" si="50"/>
        <v>0</v>
      </c>
      <c r="CM53" s="45">
        <f t="shared" si="51"/>
        <v>0</v>
      </c>
      <c r="CN53" s="1"/>
      <c r="CO53" s="1"/>
      <c r="CP53" s="2"/>
      <c r="CQ53" s="2"/>
      <c r="CR53" s="2"/>
      <c r="CS53" s="2"/>
      <c r="CT53" s="2"/>
      <c r="CU53" s="61"/>
      <c r="CV53" s="13"/>
      <c r="CW53" s="6"/>
      <c r="CX53" s="38"/>
      <c r="CY53" s="1"/>
      <c r="CZ53" s="1"/>
      <c r="DA53" s="2"/>
      <c r="DB53" s="2"/>
      <c r="DC53" s="2"/>
      <c r="DD53" s="2"/>
      <c r="DE53" s="2"/>
      <c r="DF53" s="61"/>
      <c r="DG53" s="13"/>
      <c r="DH53" s="6"/>
      <c r="DI53" s="38"/>
      <c r="DJ53" s="1"/>
      <c r="DK53" s="1"/>
      <c r="DL53" s="2"/>
      <c r="DM53" s="2"/>
      <c r="DN53" s="2"/>
      <c r="DO53" s="2"/>
      <c r="DP53" s="2"/>
      <c r="DQ53" s="61"/>
      <c r="DR53" s="13"/>
      <c r="DS53" s="6"/>
      <c r="DT53" s="38"/>
      <c r="DU53" s="1"/>
      <c r="DV53" s="1"/>
      <c r="DW53" s="2"/>
      <c r="DX53" s="2"/>
      <c r="DY53" s="2"/>
      <c r="DZ53" s="2"/>
      <c r="EA53" s="2"/>
      <c r="EB53" s="61"/>
      <c r="EC53" s="13"/>
      <c r="ED53" s="6"/>
      <c r="EE53" s="38"/>
      <c r="EF53" s="1"/>
      <c r="EG53" s="1"/>
      <c r="EH53" s="2"/>
      <c r="EI53" s="2"/>
      <c r="EJ53" s="2"/>
      <c r="EK53" s="2"/>
      <c r="EL53" s="2"/>
      <c r="EM53" s="61"/>
      <c r="EN53" s="13"/>
      <c r="EO53" s="6"/>
      <c r="EP53" s="38"/>
      <c r="EQ53" s="1"/>
      <c r="ER53" s="1"/>
      <c r="ES53" s="2"/>
      <c r="ET53" s="2"/>
      <c r="EU53" s="2"/>
      <c r="EV53" s="2"/>
      <c r="EW53" s="2"/>
      <c r="EX53" s="61"/>
      <c r="EY53" s="13"/>
      <c r="EZ53" s="6"/>
      <c r="FA53" s="38"/>
      <c r="FB53" s="1"/>
      <c r="FC53" s="1"/>
      <c r="FD53" s="2"/>
      <c r="FE53" s="2"/>
      <c r="FF53" s="2"/>
      <c r="FG53" s="2"/>
      <c r="FH53" s="2"/>
      <c r="FI53" s="61"/>
      <c r="FJ53" s="13"/>
      <c r="FK53" s="6"/>
      <c r="FL53" s="38"/>
      <c r="FM53" s="1"/>
      <c r="FN53" s="1"/>
      <c r="FO53" s="2"/>
      <c r="FP53" s="2"/>
      <c r="FQ53" s="2"/>
      <c r="FR53" s="2"/>
      <c r="FS53" s="2"/>
      <c r="FT53" s="61"/>
      <c r="FU53" s="13"/>
      <c r="FV53" s="6"/>
      <c r="FW53" s="38"/>
      <c r="FX53" s="1"/>
      <c r="FY53" s="1"/>
      <c r="FZ53" s="2"/>
      <c r="GA53" s="2"/>
      <c r="GB53" s="2"/>
      <c r="GC53" s="2"/>
      <c r="GD53" s="2"/>
      <c r="GE53" s="61"/>
      <c r="GF53" s="13"/>
      <c r="GG53" s="6"/>
      <c r="GH53" s="38"/>
      <c r="GI53" s="1"/>
      <c r="GJ53" s="1"/>
      <c r="GK53" s="2"/>
      <c r="GL53" s="2"/>
      <c r="GM53" s="2"/>
      <c r="GN53" s="2"/>
      <c r="GO53" s="2"/>
      <c r="GP53" s="61"/>
      <c r="GQ53" s="13"/>
      <c r="GR53" s="6"/>
      <c r="GS53" s="38"/>
      <c r="GT53" s="1"/>
      <c r="GU53" s="1"/>
      <c r="GV53" s="2"/>
      <c r="GW53" s="2"/>
      <c r="GX53" s="2"/>
      <c r="GY53" s="2"/>
      <c r="GZ53" s="2"/>
      <c r="HA53" s="61"/>
      <c r="HB53" s="13"/>
      <c r="HC53" s="6"/>
      <c r="HD53" s="38"/>
      <c r="HE53" s="1"/>
      <c r="HF53" s="1"/>
      <c r="HG53" s="2"/>
      <c r="HH53" s="2"/>
      <c r="HI53" s="2"/>
      <c r="HJ53" s="2"/>
      <c r="HK53" s="2"/>
      <c r="HL53" s="61"/>
      <c r="HM53" s="13"/>
      <c r="HN53" s="6"/>
      <c r="HO53" s="38"/>
      <c r="HP53" s="1"/>
      <c r="HQ53" s="1"/>
      <c r="HR53" s="2"/>
      <c r="HS53" s="2"/>
      <c r="HT53" s="2"/>
      <c r="HU53" s="2"/>
      <c r="HV53" s="2"/>
      <c r="HW53" s="61"/>
      <c r="HX53" s="13"/>
      <c r="HY53" s="6"/>
      <c r="HZ53" s="38"/>
      <c r="IA53" s="1"/>
      <c r="IB53" s="1"/>
      <c r="IC53" s="2"/>
      <c r="ID53" s="2"/>
      <c r="IE53" s="2"/>
      <c r="IF53" s="2"/>
      <c r="IG53" s="2"/>
      <c r="IH53" s="61"/>
      <c r="II53" s="13"/>
      <c r="IJ53" s="6"/>
      <c r="IK53" s="38"/>
      <c r="IL53" s="79"/>
      <c r="IM53"/>
      <c r="IN53"/>
    </row>
    <row r="54" spans="1:283" s="4" customFormat="1" hidden="1" x14ac:dyDescent="0.25">
      <c r="A54" s="33"/>
      <c r="B54" s="63"/>
      <c r="C54" s="25"/>
      <c r="D54" s="64"/>
      <c r="E54" s="64"/>
      <c r="F54" s="65"/>
      <c r="G54" s="24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4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58">
        <f t="shared" ref="K54" si="55">L54+M54+O54</f>
        <v>0</v>
      </c>
      <c r="L54" s="59">
        <f t="shared" ref="L54" si="56">AB54+AO54+BA54+BL54+BY54+CJ54+CU53+DF53+DQ53+EB53+EM53+EX53+FI53+FT53+GE53+GP53+HA53+HL53+HW53+IH53</f>
        <v>0</v>
      </c>
      <c r="M54" s="36">
        <f t="shared" ref="M54" si="57">AD54+AQ54+BC54+BN54+CA54+CL54+CW53+DH53+DS53+ED53+EO53+EZ53+FK53+FV53+GG53+GR53+HC53+HN53+HY53+IJ53</f>
        <v>0</v>
      </c>
      <c r="N54" s="37">
        <f t="shared" ref="N54" si="58">O54</f>
        <v>0</v>
      </c>
      <c r="O54" s="60">
        <f t="shared" ref="O54" si="59">W54+AJ54+AV54+BG54+BT54+CE54+CP53+DA53+DL53+DW53+EH53+ES53+FD53+FO53+FZ53+GK53+GV53+HG53+HR53+IC53</f>
        <v>0</v>
      </c>
      <c r="P54" s="31"/>
      <c r="Q54" s="28"/>
      <c r="R54" s="28"/>
      <c r="S54" s="28"/>
      <c r="T54" s="28"/>
      <c r="U54" s="28"/>
      <c r="V54" s="28"/>
      <c r="W54" s="29"/>
      <c r="X54" s="29"/>
      <c r="Y54" s="29"/>
      <c r="Z54" s="29"/>
      <c r="AA54" s="30"/>
      <c r="AB54" s="27">
        <f>P54+Q54+R54+S54+T54+U54+V54</f>
        <v>0</v>
      </c>
      <c r="AC54" s="26">
        <f>W54</f>
        <v>0</v>
      </c>
      <c r="AD54" s="23">
        <f>(X54*3)+(Y54*10)+(Z54*5)+(AA54*20)</f>
        <v>0</v>
      </c>
      <c r="AE54" s="45">
        <f>AB54+AC54+AD54</f>
        <v>0</v>
      </c>
      <c r="AF54" s="31"/>
      <c r="AG54" s="28"/>
      <c r="AH54" s="28"/>
      <c r="AI54" s="28"/>
      <c r="AJ54" s="29"/>
      <c r="AK54" s="29"/>
      <c r="AL54" s="29"/>
      <c r="AM54" s="29"/>
      <c r="AN54" s="30"/>
      <c r="AO54" s="27">
        <f>AF54+AG54+AH54+AI54</f>
        <v>0</v>
      </c>
      <c r="AP54" s="26">
        <f>AJ54</f>
        <v>0</v>
      </c>
      <c r="AQ54" s="23">
        <f>(AK54*3)+(AL54*10)+(AM54*5)+(AN54*20)</f>
        <v>0</v>
      </c>
      <c r="AR54" s="45">
        <f>AO54+AP54+AQ54</f>
        <v>0</v>
      </c>
      <c r="AS54" s="31"/>
      <c r="AT54" s="28"/>
      <c r="AU54" s="28"/>
      <c r="AV54" s="29"/>
      <c r="AW54" s="29"/>
      <c r="AX54" s="29"/>
      <c r="AY54" s="114"/>
      <c r="AZ54" s="115"/>
      <c r="BA54" s="116">
        <f>AS54+AT54+AU54</f>
        <v>0</v>
      </c>
      <c r="BB54" s="117">
        <f>AV54</f>
        <v>0</v>
      </c>
      <c r="BC54" s="118">
        <f>(AW54*3)+(AX54*10)+(AY54*5)+(AZ54*20)</f>
        <v>0</v>
      </c>
      <c r="BD54" s="119">
        <f>BA54+BB54+BC54</f>
        <v>0</v>
      </c>
      <c r="BE54" s="116"/>
      <c r="BF54" s="120"/>
      <c r="BG54" s="114"/>
      <c r="BH54" s="114"/>
      <c r="BI54" s="114"/>
      <c r="BJ54" s="114"/>
      <c r="BK54" s="115"/>
      <c r="BL54" s="121">
        <f>BE54+BF54</f>
        <v>0</v>
      </c>
      <c r="BM54" s="122">
        <f>BG54/2</f>
        <v>0</v>
      </c>
      <c r="BN54" s="123">
        <f>(BH54*3)+(BI54*5)+(BJ54*5)+(BK54*20)</f>
        <v>0</v>
      </c>
      <c r="BO54" s="124">
        <f>BL54+BM54+BN54</f>
        <v>0</v>
      </c>
      <c r="BP54" s="125"/>
      <c r="BQ54" s="126"/>
      <c r="BR54" s="126"/>
      <c r="BS54" s="126"/>
      <c r="BT54" s="114"/>
      <c r="BU54" s="114"/>
      <c r="BV54" s="114"/>
      <c r="BW54" s="114"/>
      <c r="BX54" s="115"/>
      <c r="BY54" s="116">
        <f>BP54+BQ54+BR54+BS54</f>
        <v>0</v>
      </c>
      <c r="BZ54" s="117">
        <f>BT54</f>
        <v>0</v>
      </c>
      <c r="CA54" s="127">
        <f>(BU54*3)+(BV54*10)+(BW54*5)+(BX54*20)</f>
        <v>0</v>
      </c>
      <c r="CB54" s="128">
        <f>BY54+BZ54+CA54</f>
        <v>0</v>
      </c>
      <c r="CC54" s="125"/>
      <c r="CD54" s="126"/>
      <c r="CE54" s="114"/>
      <c r="CF54" s="114"/>
      <c r="CG54" s="114"/>
      <c r="CH54" s="114"/>
      <c r="CI54" s="115"/>
      <c r="CJ54" s="116">
        <f>CC54+CD54</f>
        <v>0</v>
      </c>
      <c r="CK54" s="117">
        <f>CE54</f>
        <v>0</v>
      </c>
      <c r="CL54" s="118">
        <f>(CF54*3)+(CG54*10)+(CH54*5)+(CI54*20)</f>
        <v>0</v>
      </c>
      <c r="CM54" s="119">
        <f>CJ54+CK54+CL54</f>
        <v>0</v>
      </c>
      <c r="IL54" s="79"/>
      <c r="IO54"/>
      <c r="IP54"/>
      <c r="IQ54"/>
    </row>
    <row r="55" spans="1:283" s="4" customFormat="1" ht="13.8" hidden="1" thickBot="1" x14ac:dyDescent="0.3">
      <c r="A55" s="130"/>
      <c r="B55" s="95"/>
      <c r="C55" s="96"/>
      <c r="D55" s="97"/>
      <c r="E55" s="97"/>
      <c r="F55" s="98"/>
      <c r="G55" s="99" t="str">
        <f>IF(AND(OR($G$2="Y",$H$2="Y"),I55&lt;5,J55&lt;5),IF(AND(I55=#REF!,J55=#REF!),#REF!+1,1),"")</f>
        <v/>
      </c>
      <c r="H55" s="100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01" t="str">
        <f>IF(ISNA(VLOOKUP(E55,SortLookup!$A$1:$B$5,2,FALSE))," ",VLOOKUP(E55,SortLookup!$A$1:$B$5,2,FALSE))</f>
        <v xml:space="preserve"> </v>
      </c>
      <c r="J55" s="102" t="str">
        <f>IF(ISNA(VLOOKUP(F55,SortLookup!$A$7:$B$11,2,FALSE))," ",VLOOKUP(F55,SortLookup!$A$7:$B$11,2,FALSE))</f>
        <v xml:space="preserve"> </v>
      </c>
      <c r="K55" s="103">
        <f>L55+M55+O55</f>
        <v>0</v>
      </c>
      <c r="L55" s="104">
        <f>AB55+AO55+BA55+BL55+BY55+CJ55+CU54+DF54+DQ54+EB54+EM54+EX54+FI54+FT54+GE54+GP54+HA54+HL54+HW54+IH54</f>
        <v>0</v>
      </c>
      <c r="M55" s="105">
        <f>AD55+AQ55+BC55+BN55+CA55+CL55+CW54+DH54+DS54+ED54+EO54+EZ54+FK54+FV54+GG54+GR54+HC54+HN54+HY54+IJ54</f>
        <v>0</v>
      </c>
      <c r="N55" s="106">
        <f>O55</f>
        <v>0</v>
      </c>
      <c r="O55" s="107">
        <f>W55+AJ55+AV55+BG55+BT55+CE55+CP54+DA54+DL54+DW54+EH54+ES54+FD54+FO54+FZ54+GK54+GV54+HG54+HR54+IC54</f>
        <v>0</v>
      </c>
      <c r="P55" s="108"/>
      <c r="Q55" s="109"/>
      <c r="R55" s="109"/>
      <c r="S55" s="109"/>
      <c r="T55" s="109"/>
      <c r="U55" s="109"/>
      <c r="V55" s="109"/>
      <c r="W55" s="110"/>
      <c r="X55" s="110"/>
      <c r="Y55" s="110"/>
      <c r="Z55" s="110"/>
      <c r="AA55" s="111"/>
      <c r="AB55" s="112">
        <f>P55+Q55+R55+S55+T55+U55+V55</f>
        <v>0</v>
      </c>
      <c r="AC55" s="106">
        <f>W55</f>
        <v>0</v>
      </c>
      <c r="AD55" s="105">
        <f>(X55*3)+(Y55*10)+(Z55*5)+(AA55*20)</f>
        <v>0</v>
      </c>
      <c r="AE55" s="113">
        <f>AB55+AC55+AD55</f>
        <v>0</v>
      </c>
      <c r="AF55" s="108"/>
      <c r="AG55" s="109"/>
      <c r="AH55" s="109"/>
      <c r="AI55" s="109"/>
      <c r="AJ55" s="110"/>
      <c r="AK55" s="110"/>
      <c r="AL55" s="110"/>
      <c r="AM55" s="110"/>
      <c r="AN55" s="111"/>
      <c r="AO55" s="112">
        <f>AF55+AG55+AH55+AI55</f>
        <v>0</v>
      </c>
      <c r="AP55" s="106">
        <f>AJ55</f>
        <v>0</v>
      </c>
      <c r="AQ55" s="105">
        <f>(AK55*3)+(AL55*10)+(AM55*5)+(AN55*20)</f>
        <v>0</v>
      </c>
      <c r="AR55" s="113">
        <f>AO55+AP55+AQ55</f>
        <v>0</v>
      </c>
      <c r="AS55" s="108"/>
      <c r="AT55" s="109"/>
      <c r="AU55" s="109"/>
      <c r="AV55" s="110"/>
      <c r="AW55" s="110"/>
      <c r="AX55" s="110"/>
      <c r="AY55" s="110"/>
      <c r="AZ55" s="111"/>
      <c r="BA55" s="112">
        <f>AS55+AT55+AU55</f>
        <v>0</v>
      </c>
      <c r="BB55" s="106">
        <f>AV55</f>
        <v>0</v>
      </c>
      <c r="BC55" s="105">
        <f>(AW55*3)+(AX55*10)+(AY55*5)+(AZ55*20)</f>
        <v>0</v>
      </c>
      <c r="BD55" s="113">
        <f>BA55+BB55+BC55</f>
        <v>0</v>
      </c>
      <c r="BE55" s="116"/>
      <c r="BF55" s="120"/>
      <c r="BG55" s="114"/>
      <c r="BH55" s="114"/>
      <c r="BI55" s="114"/>
      <c r="BJ55" s="114"/>
      <c r="BK55" s="115"/>
      <c r="BL55" s="121">
        <f>BE55+BF55</f>
        <v>0</v>
      </c>
      <c r="BM55" s="122">
        <f>BG55/2</f>
        <v>0</v>
      </c>
      <c r="BN55" s="123">
        <f>(BH55*3)+(BI55*5)+(BJ55*5)+(BK55*20)</f>
        <v>0</v>
      </c>
      <c r="BO55" s="124">
        <f>BL55+BM55+BN55</f>
        <v>0</v>
      </c>
      <c r="BP55" s="125"/>
      <c r="BQ55" s="126"/>
      <c r="BR55" s="126"/>
      <c r="BS55" s="126"/>
      <c r="BT55" s="114"/>
      <c r="BU55" s="114"/>
      <c r="BV55" s="114"/>
      <c r="BW55" s="114"/>
      <c r="BX55" s="115"/>
      <c r="BY55" s="116">
        <f>BP55+BQ55+BR55+BS55</f>
        <v>0</v>
      </c>
      <c r="BZ55" s="117">
        <f>BT55</f>
        <v>0</v>
      </c>
      <c r="CA55" s="127">
        <f>(BU55*3)+(BV55*10)+(BW55*5)+(BX55*20)</f>
        <v>0</v>
      </c>
      <c r="CB55" s="128">
        <f>BY55+BZ55+CA55</f>
        <v>0</v>
      </c>
      <c r="CC55" s="125"/>
      <c r="CD55" s="126"/>
      <c r="CE55" s="114"/>
      <c r="CF55" s="114"/>
      <c r="CG55" s="114"/>
      <c r="CH55" s="114"/>
      <c r="CI55" s="115"/>
      <c r="CJ55" s="116">
        <f>CC55+CD55</f>
        <v>0</v>
      </c>
      <c r="CK55" s="117">
        <f>CE55</f>
        <v>0</v>
      </c>
      <c r="CL55" s="118">
        <f>(CF55*3)+(CG55*10)+(CH55*5)+(CI55*20)</f>
        <v>0</v>
      </c>
      <c r="CM55" s="119">
        <f>CJ55+CK55+CL55</f>
        <v>0</v>
      </c>
      <c r="CN55" s="1"/>
      <c r="CO55" s="1"/>
      <c r="CP55" s="2"/>
      <c r="CQ55" s="2"/>
      <c r="CR55" s="2"/>
      <c r="CS55" s="2"/>
      <c r="CT55" s="2"/>
      <c r="CU55" s="61"/>
      <c r="CV55" s="13"/>
      <c r="CW55" s="6"/>
      <c r="CX55" s="38"/>
      <c r="CY55" s="1"/>
      <c r="CZ55" s="1"/>
      <c r="DA55" s="2"/>
      <c r="DB55" s="2"/>
      <c r="DC55" s="2"/>
      <c r="DD55" s="2"/>
      <c r="DE55" s="2"/>
      <c r="DF55" s="61"/>
      <c r="DG55" s="13"/>
      <c r="DH55" s="6"/>
      <c r="DI55" s="38"/>
      <c r="DJ55" s="1"/>
      <c r="DK55" s="1"/>
      <c r="DL55" s="2"/>
      <c r="DM55" s="2"/>
      <c r="DN55" s="2"/>
      <c r="DO55" s="2"/>
      <c r="DP55" s="2"/>
      <c r="DQ55" s="61"/>
      <c r="DR55" s="13"/>
      <c r="DS55" s="6"/>
      <c r="DT55" s="38"/>
      <c r="DU55" s="1"/>
      <c r="DV55" s="1"/>
      <c r="DW55" s="2"/>
      <c r="DX55" s="2"/>
      <c r="DY55" s="2"/>
      <c r="DZ55" s="2"/>
      <c r="EA55" s="2"/>
      <c r="EB55" s="61"/>
      <c r="EC55" s="13"/>
      <c r="ED55" s="6"/>
      <c r="EE55" s="38"/>
      <c r="EF55" s="1"/>
      <c r="EG55" s="1"/>
      <c r="EH55" s="2"/>
      <c r="EI55" s="2"/>
      <c r="EJ55" s="2"/>
      <c r="EK55" s="2"/>
      <c r="EL55" s="2"/>
      <c r="EM55" s="61"/>
      <c r="EN55" s="13"/>
      <c r="EO55" s="6"/>
      <c r="EP55" s="38"/>
      <c r="EQ55" s="1"/>
      <c r="ER55" s="1"/>
      <c r="ES55" s="2"/>
      <c r="ET55" s="2"/>
      <c r="EU55" s="2"/>
      <c r="EV55" s="2"/>
      <c r="EW55" s="2"/>
      <c r="EX55" s="61"/>
      <c r="EY55" s="13"/>
      <c r="EZ55" s="6"/>
      <c r="FA55" s="38"/>
      <c r="FB55" s="1"/>
      <c r="FC55" s="1"/>
      <c r="FD55" s="2"/>
      <c r="FE55" s="2"/>
      <c r="FF55" s="2"/>
      <c r="FG55" s="2"/>
      <c r="FH55" s="2"/>
      <c r="FI55" s="61"/>
      <c r="FJ55" s="13"/>
      <c r="FK55" s="6"/>
      <c r="FL55" s="38"/>
      <c r="FM55" s="1"/>
      <c r="FN55" s="1"/>
      <c r="FO55" s="2"/>
      <c r="FP55" s="2"/>
      <c r="FQ55" s="2"/>
      <c r="FR55" s="2"/>
      <c r="FS55" s="2"/>
      <c r="FT55" s="61"/>
      <c r="FU55" s="13"/>
      <c r="FV55" s="6"/>
      <c r="FW55" s="38"/>
      <c r="FX55" s="1"/>
      <c r="FY55" s="1"/>
      <c r="FZ55" s="2"/>
      <c r="GA55" s="2"/>
      <c r="GB55" s="2"/>
      <c r="GC55" s="2"/>
      <c r="GD55" s="2"/>
      <c r="GE55" s="61"/>
      <c r="GF55" s="13"/>
      <c r="GG55" s="6"/>
      <c r="GH55" s="38"/>
      <c r="GI55" s="1"/>
      <c r="GJ55" s="1"/>
      <c r="GK55" s="2"/>
      <c r="GL55" s="2"/>
      <c r="GM55" s="2"/>
      <c r="GN55" s="2"/>
      <c r="GO55" s="2"/>
      <c r="GP55" s="61"/>
      <c r="GQ55" s="13"/>
      <c r="GR55" s="6"/>
      <c r="GS55" s="38"/>
      <c r="GT55" s="1"/>
      <c r="GU55" s="1"/>
      <c r="GV55" s="2"/>
      <c r="GW55" s="2"/>
      <c r="GX55" s="2"/>
      <c r="GY55" s="2"/>
      <c r="GZ55" s="2"/>
      <c r="HA55" s="61"/>
      <c r="HB55" s="13"/>
      <c r="HC55" s="6"/>
      <c r="HD55" s="38"/>
      <c r="HE55" s="1"/>
      <c r="HF55" s="1"/>
      <c r="HG55" s="2"/>
      <c r="HH55" s="2"/>
      <c r="HI55" s="2"/>
      <c r="HJ55" s="2"/>
      <c r="HK55" s="2"/>
      <c r="HL55" s="61"/>
      <c r="HM55" s="13"/>
      <c r="HN55" s="6"/>
      <c r="HO55" s="38"/>
      <c r="HP55" s="1"/>
      <c r="HQ55" s="1"/>
      <c r="HR55" s="2"/>
      <c r="HS55" s="2"/>
      <c r="HT55" s="2"/>
      <c r="HU55" s="2"/>
      <c r="HV55" s="2"/>
      <c r="HW55" s="61"/>
      <c r="HX55" s="13"/>
      <c r="HY55" s="6"/>
      <c r="HZ55" s="38"/>
      <c r="IA55" s="1"/>
      <c r="IB55" s="1"/>
      <c r="IC55" s="2"/>
      <c r="ID55" s="2"/>
      <c r="IE55" s="2"/>
      <c r="IF55" s="2"/>
      <c r="IG55" s="2"/>
      <c r="IH55" s="61"/>
      <c r="II55" s="13"/>
      <c r="IJ55" s="6"/>
      <c r="IK55" s="38"/>
      <c r="IL55" s="79"/>
      <c r="IM55"/>
      <c r="IN55"/>
      <c r="IO55"/>
      <c r="IP55"/>
      <c r="IQ55"/>
    </row>
    <row r="56" spans="1:283" ht="13.8" thickTop="1" x14ac:dyDescent="0.25">
      <c r="A56" s="131"/>
      <c r="AE56" s="4"/>
      <c r="AY56" s="4"/>
      <c r="AZ56" s="4"/>
      <c r="BC56" s="4"/>
      <c r="BD56" s="4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</row>
    <row r="57" spans="1:283" x14ac:dyDescent="0.25">
      <c r="B57" s="66" t="s">
        <v>88</v>
      </c>
      <c r="D57" s="75"/>
      <c r="AE57" s="4"/>
    </row>
    <row r="58" spans="1:283" x14ac:dyDescent="0.25">
      <c r="B58" s="4" t="s">
        <v>84</v>
      </c>
      <c r="AE58" s="4"/>
    </row>
    <row r="59" spans="1:283" x14ac:dyDescent="0.25">
      <c r="B59" s="4" t="s">
        <v>83</v>
      </c>
      <c r="AE59" s="4"/>
    </row>
    <row r="60" spans="1:283" x14ac:dyDescent="0.25">
      <c r="B60" s="81" t="s">
        <v>98</v>
      </c>
      <c r="AE60" s="4"/>
      <c r="AX60" s="4"/>
    </row>
    <row r="61" spans="1:283" x14ac:dyDescent="0.25">
      <c r="B61" s="81" t="s">
        <v>99</v>
      </c>
      <c r="AE61" s="4"/>
    </row>
    <row r="62" spans="1:283" x14ac:dyDescent="0.25">
      <c r="AE62" s="4"/>
    </row>
    <row r="63" spans="1:283" x14ac:dyDescent="0.25">
      <c r="B63" s="77" t="s">
        <v>92</v>
      </c>
      <c r="AE63" s="4"/>
    </row>
    <row r="64" spans="1:283" x14ac:dyDescent="0.25">
      <c r="B64" s="77" t="s">
        <v>90</v>
      </c>
      <c r="AE64" s="4"/>
    </row>
    <row r="65" spans="2:49" x14ac:dyDescent="0.25">
      <c r="B65" s="77" t="s">
        <v>91</v>
      </c>
      <c r="AE65" s="4"/>
    </row>
    <row r="66" spans="2:49" ht="79.2" x14ac:dyDescent="0.25">
      <c r="B66" s="140" t="s">
        <v>100</v>
      </c>
      <c r="AE66" s="4"/>
      <c r="AW66" s="4"/>
    </row>
    <row r="67" spans="2:49" x14ac:dyDescent="0.25">
      <c r="B67" s="77" t="s">
        <v>94</v>
      </c>
      <c r="AE67" s="4"/>
    </row>
    <row r="68" spans="2:49" x14ac:dyDescent="0.25">
      <c r="AE68" s="4"/>
    </row>
    <row r="69" spans="2:49" x14ac:dyDescent="0.25">
      <c r="AE69" s="4"/>
    </row>
    <row r="70" spans="2:49" x14ac:dyDescent="0.25">
      <c r="AE70" s="4"/>
    </row>
  </sheetData>
  <sheetProtection sheet="1" objects="1" scenarios="1" selectLockedCells="1"/>
  <sortState ref="A3:JW27">
    <sortCondition ref="E3:E27"/>
    <sortCondition ref="K3:K27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13</v>
      </c>
      <c r="B1" s="10">
        <v>0</v>
      </c>
      <c r="C1" s="8" t="s">
        <v>24</v>
      </c>
    </row>
    <row r="2" spans="1:3" x14ac:dyDescent="0.25">
      <c r="A2" s="7" t="s">
        <v>14</v>
      </c>
      <c r="B2" s="10">
        <v>1</v>
      </c>
      <c r="C2" s="9" t="s">
        <v>26</v>
      </c>
    </row>
    <row r="3" spans="1:3" x14ac:dyDescent="0.25">
      <c r="A3" s="7" t="s">
        <v>15</v>
      </c>
      <c r="B3" s="10">
        <v>2</v>
      </c>
      <c r="C3" s="9" t="s">
        <v>27</v>
      </c>
    </row>
    <row r="4" spans="1:3" x14ac:dyDescent="0.25">
      <c r="A4" s="7" t="s">
        <v>78</v>
      </c>
      <c r="B4" s="10">
        <v>3</v>
      </c>
      <c r="C4" s="9" t="s">
        <v>22</v>
      </c>
    </row>
    <row r="5" spans="1:3" x14ac:dyDescent="0.25">
      <c r="A5" s="7" t="s">
        <v>16</v>
      </c>
      <c r="B5" s="10">
        <v>4</v>
      </c>
      <c r="C5" s="9" t="s">
        <v>23</v>
      </c>
    </row>
    <row r="6" spans="1:3" x14ac:dyDescent="0.25">
      <c r="A6" s="7"/>
      <c r="B6" s="10"/>
    </row>
    <row r="7" spans="1:3" x14ac:dyDescent="0.25">
      <c r="A7" s="7" t="s">
        <v>17</v>
      </c>
      <c r="B7" s="10">
        <v>0</v>
      </c>
      <c r="C7" s="9" t="s">
        <v>25</v>
      </c>
    </row>
    <row r="8" spans="1:3" x14ac:dyDescent="0.25">
      <c r="A8" s="7" t="s">
        <v>18</v>
      </c>
      <c r="B8" s="10">
        <v>1</v>
      </c>
      <c r="C8" s="9"/>
    </row>
    <row r="9" spans="1:3" x14ac:dyDescent="0.25">
      <c r="A9" s="7" t="s">
        <v>19</v>
      </c>
      <c r="B9" s="10">
        <v>2</v>
      </c>
    </row>
    <row r="10" spans="1:3" x14ac:dyDescent="0.25">
      <c r="A10" s="7" t="s">
        <v>20</v>
      </c>
      <c r="B10" s="10">
        <v>3</v>
      </c>
      <c r="C10" s="9"/>
    </row>
    <row r="11" spans="1:3" x14ac:dyDescent="0.25">
      <c r="A11" s="7" t="s">
        <v>21</v>
      </c>
      <c r="B11" s="10">
        <v>4</v>
      </c>
      <c r="C11" s="9"/>
    </row>
    <row r="13" spans="1:3" x14ac:dyDescent="0.25">
      <c r="A13" s="11">
        <v>0</v>
      </c>
      <c r="B13" s="7" t="s">
        <v>17</v>
      </c>
      <c r="C13" s="9" t="s">
        <v>44</v>
      </c>
    </row>
    <row r="14" spans="1:3" x14ac:dyDescent="0.25">
      <c r="A14" s="11">
        <v>1</v>
      </c>
      <c r="B14" s="7" t="s">
        <v>18</v>
      </c>
      <c r="C14" s="9"/>
    </row>
    <row r="15" spans="1:3" x14ac:dyDescent="0.25">
      <c r="A15" s="11">
        <v>2</v>
      </c>
      <c r="B15" s="7" t="s">
        <v>19</v>
      </c>
      <c r="C15" s="9"/>
    </row>
    <row r="16" spans="1:3" x14ac:dyDescent="0.25">
      <c r="A16" s="11">
        <v>3</v>
      </c>
      <c r="B16" s="7" t="s">
        <v>20</v>
      </c>
      <c r="C16" s="9"/>
    </row>
    <row r="17" spans="1:3" x14ac:dyDescent="0.25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79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53</v>
      </c>
    </row>
    <row r="5" spans="1:1" s="14" customFormat="1" x14ac:dyDescent="0.25">
      <c r="A5" s="15" t="s">
        <v>54</v>
      </c>
    </row>
    <row r="6" spans="1:1" s="14" customFormat="1" ht="12.75" customHeight="1" x14ac:dyDescent="0.25">
      <c r="A6" s="15"/>
    </row>
    <row r="7" spans="1:1" x14ac:dyDescent="0.25">
      <c r="A7" s="15" t="s">
        <v>55</v>
      </c>
    </row>
    <row r="8" spans="1:1" x14ac:dyDescent="0.25">
      <c r="A8" s="15" t="s">
        <v>56</v>
      </c>
    </row>
    <row r="9" spans="1:1" x14ac:dyDescent="0.25">
      <c r="A9" s="15" t="s">
        <v>57</v>
      </c>
    </row>
    <row r="10" spans="1:1" x14ac:dyDescent="0.25">
      <c r="A10" s="15" t="s">
        <v>58</v>
      </c>
    </row>
    <row r="11" spans="1:1" x14ac:dyDescent="0.25">
      <c r="A11" s="15" t="s">
        <v>59</v>
      </c>
    </row>
    <row r="12" spans="1:1" x14ac:dyDescent="0.25">
      <c r="A12" s="15" t="s">
        <v>60</v>
      </c>
    </row>
    <row r="13" spans="1:1" x14ac:dyDescent="0.25">
      <c r="A13" s="15" t="s">
        <v>61</v>
      </c>
    </row>
    <row r="14" spans="1:1" x14ac:dyDescent="0.25">
      <c r="A14" s="15" t="s">
        <v>62</v>
      </c>
    </row>
    <row r="15" spans="1:1" x14ac:dyDescent="0.25">
      <c r="A15" s="15"/>
    </row>
    <row r="16" spans="1:1" ht="27" customHeight="1" x14ac:dyDescent="0.25">
      <c r="A16" s="15" t="s">
        <v>67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76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68</v>
      </c>
    </row>
    <row r="23" spans="1:1" x14ac:dyDescent="0.25">
      <c r="A23" s="15" t="s">
        <v>55</v>
      </c>
    </row>
    <row r="24" spans="1:1" x14ac:dyDescent="0.25">
      <c r="A24" s="14" t="s">
        <v>69</v>
      </c>
    </row>
    <row r="25" spans="1:1" x14ac:dyDescent="0.25">
      <c r="A25" s="14" t="s">
        <v>75</v>
      </c>
    </row>
    <row r="26" spans="1:1" x14ac:dyDescent="0.25">
      <c r="A26" s="14" t="s">
        <v>70</v>
      </c>
    </row>
    <row r="27" spans="1:1" x14ac:dyDescent="0.25">
      <c r="A27" s="14" t="s">
        <v>71</v>
      </c>
    </row>
    <row r="28" spans="1:1" x14ac:dyDescent="0.25">
      <c r="A28" s="14" t="s">
        <v>72</v>
      </c>
    </row>
    <row r="29" spans="1:1" x14ac:dyDescent="0.25">
      <c r="A29" s="14" t="s">
        <v>77</v>
      </c>
    </row>
    <row r="30" spans="1:1" x14ac:dyDescent="0.25">
      <c r="A30" s="14" t="s">
        <v>73</v>
      </c>
    </row>
    <row r="31" spans="1:1" x14ac:dyDescent="0.25">
      <c r="A31" s="14" t="s">
        <v>74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2017-11-20T16:33:53Z</dcterms:modified>
</cp:coreProperties>
</file>